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13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Skupno OPEN" sheetId="14" r:id="rId14"/>
    <sheet name="Skupno SERIAL" sheetId="15" r:id="rId15"/>
    <sheet name="Klubsko" sheetId="16" r:id="rId16"/>
  </sheets>
  <definedNames/>
  <calcPr fullCalcOnLoad="1"/>
</workbook>
</file>

<file path=xl/sharedStrings.xml><?xml version="1.0" encoding="utf-8"?>
<sst xmlns="http://schemas.openxmlformats.org/spreadsheetml/2006/main" count="1285" uniqueCount="248">
  <si>
    <t>Place</t>
  </si>
  <si>
    <t>Lastname Name</t>
  </si>
  <si>
    <t>Glider</t>
  </si>
  <si>
    <t>Score</t>
  </si>
  <si>
    <t>Tovornik Alojz</t>
  </si>
  <si>
    <t>Nova Triton</t>
  </si>
  <si>
    <t>Molek Jože</t>
  </si>
  <si>
    <t>Axis Mercury</t>
  </si>
  <si>
    <t>Suša Primož</t>
  </si>
  <si>
    <t>Mac-para Magus</t>
  </si>
  <si>
    <t>Valič Urban</t>
  </si>
  <si>
    <t>Niviuk Icepeak</t>
  </si>
  <si>
    <t>Pristov Anže</t>
  </si>
  <si>
    <t>Niviuk Icepeak 3</t>
  </si>
  <si>
    <t>Ciglič Primož</t>
  </si>
  <si>
    <t>Gin-gliders Boomerang 5</t>
  </si>
  <si>
    <t>Peljhan Klemen</t>
  </si>
  <si>
    <t>Gin-gliders Boomerang 7</t>
  </si>
  <si>
    <t>Eržen Tomaž</t>
  </si>
  <si>
    <t>Mac-para Magus 6</t>
  </si>
  <si>
    <t>Rutar Grega</t>
  </si>
  <si>
    <t>Gradient Aspen 2</t>
  </si>
  <si>
    <t>Senica Miha</t>
  </si>
  <si>
    <t>Golob Rok</t>
  </si>
  <si>
    <t>Axis Venus 2</t>
  </si>
  <si>
    <t>Pljakoski Toni</t>
  </si>
  <si>
    <t>Ozone Buzz Z3</t>
  </si>
  <si>
    <t>Eržen Igor</t>
  </si>
  <si>
    <t>Jan Primož</t>
  </si>
  <si>
    <t>Mac-para Magus XC</t>
  </si>
  <si>
    <t>Vegelj Rok</t>
  </si>
  <si>
    <t>Advance Sigma 7</t>
  </si>
  <si>
    <t>Durkovič Dušan</t>
  </si>
  <si>
    <t>Nova Triton X 20</t>
  </si>
  <si>
    <t>Fridau Miran</t>
  </si>
  <si>
    <t>Airwave Magic 5</t>
  </si>
  <si>
    <t>Žnuderl Branko</t>
  </si>
  <si>
    <t>Advance Omega7</t>
  </si>
  <si>
    <t>Lotrič Damjan</t>
  </si>
  <si>
    <t>Ceglar Tilen</t>
  </si>
  <si>
    <t>Vidic Jurij</t>
  </si>
  <si>
    <t>Ozone Mantra R10.2</t>
  </si>
  <si>
    <t>Krečič Jani</t>
  </si>
  <si>
    <t>Niviuk Peak</t>
  </si>
  <si>
    <t>Podobnik Primož</t>
  </si>
  <si>
    <t>Gin-gliders Boomerang 6</t>
  </si>
  <si>
    <t xml:space="preserve">Novak Marko </t>
  </si>
  <si>
    <t>Gradient Avax Sr8</t>
  </si>
  <si>
    <t xml:space="preserve">Konavec Simon </t>
  </si>
  <si>
    <t>Lipušček Aleš</t>
  </si>
  <si>
    <t>Fratina Jurij</t>
  </si>
  <si>
    <t>Toplak Tomaž</t>
  </si>
  <si>
    <t>Rakušček Klavdij</t>
  </si>
  <si>
    <t>Paratech P81</t>
  </si>
  <si>
    <t>Pišek Mojca</t>
  </si>
  <si>
    <t>Niviuk Artik 2</t>
  </si>
  <si>
    <t>Belčič Matej</t>
  </si>
  <si>
    <t>Mac-para Magus Xc</t>
  </si>
  <si>
    <t>Kavčič Miha</t>
  </si>
  <si>
    <t>Airwave Mustang 2</t>
  </si>
  <si>
    <t>Orož Dušan</t>
  </si>
  <si>
    <t>Gin-gliders Boomerang_6</t>
  </si>
  <si>
    <t>Perko Milan</t>
  </si>
  <si>
    <t>Airwave Cobra</t>
  </si>
  <si>
    <t>Jakopič Stane</t>
  </si>
  <si>
    <t>Skywalk Cayenne2</t>
  </si>
  <si>
    <t>Overall results</t>
  </si>
  <si>
    <t>Mesto</t>
  </si>
  <si>
    <t>Klub</t>
  </si>
  <si>
    <t>SUM</t>
  </si>
  <si>
    <t>Krokar</t>
  </si>
  <si>
    <t>Lintvar</t>
  </si>
  <si>
    <t>KL Vrhnika</t>
  </si>
  <si>
    <t>Kovk</t>
  </si>
  <si>
    <t>Metulj</t>
  </si>
  <si>
    <t>Adrenalin</t>
  </si>
  <si>
    <t>Cumulus</t>
  </si>
  <si>
    <t>DJP Parakrilec</t>
  </si>
  <si>
    <t>EOL Celje</t>
  </si>
  <si>
    <t>Polet NG</t>
  </si>
  <si>
    <t>DPL Posočje</t>
  </si>
  <si>
    <t>Gin-gliders Boomerang</t>
  </si>
  <si>
    <t>Valič Aljaž</t>
  </si>
  <si>
    <t>Gin-gliders Boomerang proto</t>
  </si>
  <si>
    <t>Prevc Gašper</t>
  </si>
  <si>
    <t>Lijak T1</t>
  </si>
  <si>
    <t>Hafner Borut</t>
  </si>
  <si>
    <t>Ozone Mantra M3</t>
  </si>
  <si>
    <t>Kranjc Stojan</t>
  </si>
  <si>
    <t>Ozone Mantra R09</t>
  </si>
  <si>
    <t>Plemenitaš Brigita</t>
  </si>
  <si>
    <t>Nova Factor</t>
  </si>
  <si>
    <t>Napret Jošt</t>
  </si>
  <si>
    <t>Nova Factor 21</t>
  </si>
  <si>
    <t>Kostadinovič Sebastjan</t>
  </si>
  <si>
    <t>Gradient Avax Xc 2</t>
  </si>
  <si>
    <t>Papež Robin</t>
  </si>
  <si>
    <t>Gradient Avax Xc2</t>
  </si>
  <si>
    <t>Šturm Erik</t>
  </si>
  <si>
    <t>Niviuk Artik</t>
  </si>
  <si>
    <t xml:space="preserve">Gaberšek Bojan </t>
  </si>
  <si>
    <t>Axis Mercury S</t>
  </si>
  <si>
    <t>Žumer Aleš</t>
  </si>
  <si>
    <t>Trstenjak Tomaž</t>
  </si>
  <si>
    <t>Ozone Mantra R10</t>
  </si>
  <si>
    <t>Žumer Matija</t>
  </si>
  <si>
    <t>Lotrič Roman</t>
  </si>
  <si>
    <t>Frelih Peter</t>
  </si>
  <si>
    <t>Zupanc Dejan</t>
  </si>
  <si>
    <t>Mac-para Envy</t>
  </si>
  <si>
    <t>Gradient Avax Xc3</t>
  </si>
  <si>
    <t>Krč Sandi</t>
  </si>
  <si>
    <t>Mac-para Envy 2</t>
  </si>
  <si>
    <t>Veber Tomaž</t>
  </si>
  <si>
    <t>Lijak T2</t>
  </si>
  <si>
    <t>Adrenalin Liga 2010</t>
  </si>
  <si>
    <t>Ratitovec OPEN 2010</t>
  </si>
  <si>
    <t>Priimek in ime</t>
  </si>
  <si>
    <t>Padalo</t>
  </si>
  <si>
    <t>T1</t>
  </si>
  <si>
    <t>T2</t>
  </si>
  <si>
    <t>T3</t>
  </si>
  <si>
    <t>T5</t>
  </si>
  <si>
    <t>T6</t>
  </si>
  <si>
    <t>T7</t>
  </si>
  <si>
    <t>Gaberšek Bojan</t>
  </si>
  <si>
    <t>Novak Marko</t>
  </si>
  <si>
    <t>Swing Stratus WRC</t>
  </si>
  <si>
    <t>Konavec Simon</t>
  </si>
  <si>
    <t>Čretnik Damjan</t>
  </si>
  <si>
    <t>Paratech X</t>
  </si>
  <si>
    <t>Sol Synergy</t>
  </si>
  <si>
    <t>Dolinšek Rok</t>
  </si>
  <si>
    <t>Gluhodedov Sergej</t>
  </si>
  <si>
    <t>U.p. Trango 2 Race</t>
  </si>
  <si>
    <t>Airwave Sport 4</t>
  </si>
  <si>
    <t>Ozone Addict 2</t>
  </si>
  <si>
    <t>Firebird Debute M</t>
  </si>
  <si>
    <t>Airwave Kiss</t>
  </si>
  <si>
    <t>Virtovsek Tanika</t>
  </si>
  <si>
    <t>Nor500</t>
  </si>
  <si>
    <t>Nor.</t>
  </si>
  <si>
    <t>Št. izpeljanih tekem</t>
  </si>
  <si>
    <t>Št. tekem ki štejejo v končni rezultata</t>
  </si>
  <si>
    <t>Več kot 15 tekem</t>
  </si>
  <si>
    <t>Žnudelr Branko</t>
  </si>
  <si>
    <t>Niviuk Icepak 3 24</t>
  </si>
  <si>
    <t>Paragliding Winter Cup - Heroic Coldness</t>
  </si>
  <si>
    <t>T4</t>
  </si>
  <si>
    <t>T8</t>
  </si>
  <si>
    <t>MacPara Magus 6</t>
  </si>
  <si>
    <t>Točke</t>
  </si>
  <si>
    <t>Odbitek</t>
  </si>
  <si>
    <t>SKUPNO</t>
  </si>
  <si>
    <t>OZONE Mantra R10.2</t>
  </si>
  <si>
    <t>GIN Boomerang 7</t>
  </si>
  <si>
    <t>GIN Boomerang 5</t>
  </si>
  <si>
    <t>MacPara Magus 7</t>
  </si>
  <si>
    <t>OZONE Mantra M3</t>
  </si>
  <si>
    <t>MacPara Magus XC2</t>
  </si>
  <si>
    <t>#</t>
  </si>
  <si>
    <t>Name</t>
  </si>
  <si>
    <t>T 1</t>
  </si>
  <si>
    <t>T 2</t>
  </si>
  <si>
    <t>T 3</t>
  </si>
  <si>
    <t>T 4</t>
  </si>
  <si>
    <t>T 5</t>
  </si>
  <si>
    <t>Primož Suša</t>
  </si>
  <si>
    <t>GIN-GLIDERS BOOMERANG</t>
  </si>
  <si>
    <t>Aljaž Valič</t>
  </si>
  <si>
    <t>Niviuk Icepeak 4 NS</t>
  </si>
  <si>
    <t>Jurij Vidic</t>
  </si>
  <si>
    <t>OZONE MANTRA R10.2</t>
  </si>
  <si>
    <t>Marko Novak</t>
  </si>
  <si>
    <t>Dušan Orož</t>
  </si>
  <si>
    <t>Primož Podobnik</t>
  </si>
  <si>
    <t>GIN-GLIDERS BOOMERANG 6</t>
  </si>
  <si>
    <t>Tomaž Eržen</t>
  </si>
  <si>
    <t>MAC-PARA MAGUS 6</t>
  </si>
  <si>
    <t>NOVA TRITON</t>
  </si>
  <si>
    <t>Klemen Peljhan</t>
  </si>
  <si>
    <t>GIN-GLIDERS BOOMERANG 7</t>
  </si>
  <si>
    <t>Urban Valič</t>
  </si>
  <si>
    <t>Jošt Napret</t>
  </si>
  <si>
    <t>NIVIUK PEAK2</t>
  </si>
  <si>
    <t>Tilen Ceglar</t>
  </si>
  <si>
    <t>MAC-PARA MAGUS</t>
  </si>
  <si>
    <t>Gašper Prevc</t>
  </si>
  <si>
    <t>AXIS MERCURY</t>
  </si>
  <si>
    <t>Bojan Gaberšek</t>
  </si>
  <si>
    <t>Skajkantri Iridium</t>
  </si>
  <si>
    <t>OZONE MANTRA M3</t>
  </si>
  <si>
    <t>Jože Molek</t>
  </si>
  <si>
    <t>Tomaž Toplak</t>
  </si>
  <si>
    <t>Jani Krečič</t>
  </si>
  <si>
    <t>AIRCROSS ULTIMA SPORT</t>
  </si>
  <si>
    <t>Aleš Lipušček</t>
  </si>
  <si>
    <t>AXIS VENUS 2</t>
  </si>
  <si>
    <t>Miha Senica</t>
  </si>
  <si>
    <t>Branko Žnuderl</t>
  </si>
  <si>
    <t>ADVANCE OMEGA 8</t>
  </si>
  <si>
    <t>Dušan Durkovič</t>
  </si>
  <si>
    <t>Anže Pristov</t>
  </si>
  <si>
    <t>Axispara Mercury</t>
  </si>
  <si>
    <t>Damjan Lotrič</t>
  </si>
  <si>
    <t>MAC-PARA MAGUS XC</t>
  </si>
  <si>
    <t>Matej Belčič</t>
  </si>
  <si>
    <t>Rok Vegelj</t>
  </si>
  <si>
    <t>Miha Kavčič</t>
  </si>
  <si>
    <t>GRADIENT AVAX XC3</t>
  </si>
  <si>
    <t>Rok Golob</t>
  </si>
  <si>
    <t>Primož Ciglič</t>
  </si>
  <si>
    <t>GIN-GLIDERS BOOMERANG 5</t>
  </si>
  <si>
    <t>Primož Jan</t>
  </si>
  <si>
    <t>Rok Dolinšek</t>
  </si>
  <si>
    <t>Mitja Jančič</t>
  </si>
  <si>
    <t>NOVA FACTOR</t>
  </si>
  <si>
    <t>Simon Konavec</t>
  </si>
  <si>
    <t>Igor Eržen</t>
  </si>
  <si>
    <t>Brigita Plemenitaš</t>
  </si>
  <si>
    <t>NOM</t>
  </si>
  <si>
    <t>T9</t>
  </si>
  <si>
    <t>T10</t>
  </si>
  <si>
    <t>T11</t>
  </si>
  <si>
    <t>T12</t>
  </si>
  <si>
    <t>T13</t>
  </si>
  <si>
    <t>Nom</t>
  </si>
  <si>
    <t>Nova Factor 23</t>
  </si>
  <si>
    <t>Niviuk Peak 2</t>
  </si>
  <si>
    <t>Advance Omega 8</t>
  </si>
  <si>
    <t>Rezultati slovenske lige v preletih z jadralnimi padali 2010</t>
  </si>
  <si>
    <t>Aircross Ultima SP</t>
  </si>
  <si>
    <t>Niviuk Icepeak NS</t>
  </si>
  <si>
    <t>Mac Para Envy</t>
  </si>
  <si>
    <t xml:space="preserve">Nova Factor </t>
  </si>
  <si>
    <t>Lintvar Racing Team</t>
  </si>
  <si>
    <t>Klub letalcev Vrhnika</t>
  </si>
  <si>
    <t>DJP Kovk Ajdovščina</t>
  </si>
  <si>
    <t>DJP Cumulus Semič</t>
  </si>
  <si>
    <t>Polet Nova Gorica</t>
  </si>
  <si>
    <t>DJP Adrenalin Kobarid</t>
  </si>
  <si>
    <t>DJP Parakrilec Maribor</t>
  </si>
  <si>
    <t>DJP Metulj Rimske Toplice</t>
  </si>
  <si>
    <t>Kjp Krokar Železniki</t>
  </si>
  <si>
    <t>Rezultati slovenske lige - KLUBSKO v preletih z jadralnimi padali 2010</t>
  </si>
  <si>
    <t>Pripravil: Rok Golob</t>
  </si>
  <si>
    <t>GIN Boomerang 6</t>
  </si>
  <si>
    <t>OZONE MANTRA R10.3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</si>
</sst>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3"/>
      <name val="Verdana"/>
      <family val="2"/>
    </font>
    <font>
      <b/>
      <sz val="11"/>
      <color indexed="63"/>
      <name val="Verdana"/>
      <family val="2"/>
    </font>
    <font>
      <sz val="8"/>
      <color indexed="63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0"/>
      <color theme="1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1F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 vertical="center" wrapText="1"/>
    </xf>
    <xf numFmtId="0" fontId="61" fillId="35" borderId="10" xfId="53" applyFont="1" applyFill="1" applyBorder="1" applyAlignment="1" applyProtection="1">
      <alignment vertical="center" wrapText="1"/>
      <protection/>
    </xf>
    <xf numFmtId="0" fontId="60" fillId="35" borderId="10" xfId="0" applyFont="1" applyFill="1" applyBorder="1" applyAlignment="1">
      <alignment vertical="center" wrapText="1"/>
    </xf>
    <xf numFmtId="1" fontId="59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horizontal="center" wrapText="1"/>
    </xf>
    <xf numFmtId="0" fontId="60" fillId="35" borderId="10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0" fontId="62" fillId="37" borderId="31" xfId="0" applyFont="1" applyFill="1" applyBorder="1" applyAlignment="1">
      <alignment horizontal="center" vertical="top" wrapText="1"/>
    </xf>
    <xf numFmtId="0" fontId="63" fillId="38" borderId="31" xfId="0" applyFont="1" applyFill="1" applyBorder="1" applyAlignment="1">
      <alignment horizontal="center" vertical="top" wrapText="1"/>
    </xf>
    <xf numFmtId="0" fontId="63" fillId="3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9" fillId="36" borderId="10" xfId="53" applyFont="1" applyFill="1" applyBorder="1" applyAlignment="1" applyProtection="1">
      <alignment vertical="center" wrapText="1"/>
      <protection/>
    </xf>
    <xf numFmtId="0" fontId="9" fillId="0" borderId="10" xfId="53" applyFont="1" applyFill="1" applyBorder="1" applyAlignment="1" applyProtection="1">
      <alignment vertical="center" wrapText="1"/>
      <protection/>
    </xf>
    <xf numFmtId="0" fontId="9" fillId="36" borderId="33" xfId="53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65" fillId="35" borderId="10" xfId="53" applyFont="1" applyFill="1" applyBorder="1" applyAlignment="1" applyProtection="1">
      <alignment wrapText="1"/>
      <protection/>
    </xf>
    <xf numFmtId="0" fontId="66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1" fontId="57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9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0" fontId="68" fillId="33" borderId="29" xfId="0" applyFont="1" applyFill="1" applyBorder="1" applyAlignment="1">
      <alignment horizontal="center"/>
    </xf>
    <xf numFmtId="0" fontId="69" fillId="35" borderId="10" xfId="53" applyFont="1" applyFill="1" applyBorder="1" applyAlignment="1" applyProtection="1">
      <alignment wrapText="1"/>
      <protection/>
    </xf>
    <xf numFmtId="0" fontId="63" fillId="0" borderId="0" xfId="0" applyFont="1" applyAlignment="1">
      <alignment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1" fontId="57" fillId="0" borderId="0" xfId="0" applyNumberFormat="1" applyFont="1" applyAlignment="1">
      <alignment horizontal="center"/>
    </xf>
    <xf numFmtId="0" fontId="8" fillId="40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left" vertical="center"/>
    </xf>
    <xf numFmtId="0" fontId="5" fillId="42" borderId="37" xfId="0" applyFont="1" applyFill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0" fontId="57" fillId="42" borderId="12" xfId="0" applyFont="1" applyFill="1" applyBorder="1" applyAlignment="1">
      <alignment horizontal="center" vertical="center"/>
    </xf>
    <xf numFmtId="0" fontId="8" fillId="36" borderId="38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41" borderId="23" xfId="0" applyNumberFormat="1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41" borderId="23" xfId="0" applyNumberFormat="1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 horizontal="center" vertical="center" wrapText="1"/>
    </xf>
    <xf numFmtId="0" fontId="67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0" fontId="8" fillId="40" borderId="23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41" borderId="39" xfId="0" applyFont="1" applyFill="1" applyBorder="1" applyAlignment="1">
      <alignment horizontal="center" vertical="center"/>
    </xf>
    <xf numFmtId="0" fontId="8" fillId="41" borderId="39" xfId="0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/>
    </xf>
    <xf numFmtId="0" fontId="6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1" fillId="42" borderId="42" xfId="53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9" fillId="36" borderId="43" xfId="53" applyFont="1" applyFill="1" applyBorder="1" applyAlignment="1" applyProtection="1">
      <alignment vertical="center" wrapText="1"/>
      <protection/>
    </xf>
    <xf numFmtId="0" fontId="8" fillId="36" borderId="40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36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36" borderId="29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1" fontId="68" fillId="0" borderId="10" xfId="0" applyNumberFormat="1" applyFont="1" applyBorder="1" applyAlignment="1">
      <alignment horizontal="right" wrapText="1"/>
    </xf>
    <xf numFmtId="1" fontId="67" fillId="0" borderId="10" xfId="0" applyNumberFormat="1" applyFont="1" applyBorder="1" applyAlignment="1">
      <alignment horizontal="center" wrapText="1"/>
    </xf>
    <xf numFmtId="0" fontId="67" fillId="0" borderId="24" xfId="0" applyFont="1" applyBorder="1" applyAlignment="1">
      <alignment vertical="center"/>
    </xf>
    <xf numFmtId="0" fontId="8" fillId="41" borderId="38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41" borderId="28" xfId="0" applyNumberFormat="1" applyFont="1" applyFill="1" applyBorder="1" applyAlignment="1">
      <alignment horizontal="center" vertical="center" wrapText="1"/>
    </xf>
    <xf numFmtId="0" fontId="8" fillId="41" borderId="33" xfId="0" applyFont="1" applyFill="1" applyBorder="1" applyAlignment="1">
      <alignment horizontal="center" vertical="center" wrapText="1"/>
    </xf>
    <xf numFmtId="0" fontId="9" fillId="36" borderId="39" xfId="53" applyFont="1" applyFill="1" applyBorder="1" applyAlignment="1" applyProtection="1">
      <alignment vertical="center" wrapText="1"/>
      <protection/>
    </xf>
    <xf numFmtId="1" fontId="67" fillId="0" borderId="10" xfId="0" applyNumberFormat="1" applyFont="1" applyBorder="1" applyAlignment="1">
      <alignment/>
    </xf>
    <xf numFmtId="0" fontId="8" fillId="36" borderId="44" xfId="0" applyFont="1" applyFill="1" applyBorder="1" applyAlignment="1">
      <alignment vertical="center" wrapText="1"/>
    </xf>
    <xf numFmtId="0" fontId="0" fillId="0" borderId="45" xfId="0" applyBorder="1" applyAlignment="1">
      <alignment horizontal="center"/>
    </xf>
    <xf numFmtId="0" fontId="67" fillId="0" borderId="0" xfId="0" applyFont="1" applyAlignment="1">
      <alignment/>
    </xf>
    <xf numFmtId="0" fontId="67" fillId="0" borderId="24" xfId="0" applyFont="1" applyBorder="1" applyAlignment="1">
      <alignment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1" fontId="70" fillId="0" borderId="24" xfId="0" applyNumberFormat="1" applyFont="1" applyBorder="1" applyAlignment="1">
      <alignment horizontal="center"/>
    </xf>
    <xf numFmtId="0" fontId="7" fillId="0" borderId="4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59" fillId="41" borderId="38" xfId="0" applyFont="1" applyFill="1" applyBorder="1" applyAlignment="1">
      <alignment horizontal="center" wrapText="1"/>
    </xf>
    <xf numFmtId="0" fontId="59" fillId="41" borderId="39" xfId="0" applyFont="1" applyFill="1" applyBorder="1" applyAlignment="1">
      <alignment horizontal="center" wrapText="1"/>
    </xf>
    <xf numFmtId="0" fontId="59" fillId="41" borderId="40" xfId="0" applyFont="1" applyFill="1" applyBorder="1" applyAlignment="1">
      <alignment horizontal="center" wrapText="1"/>
    </xf>
    <xf numFmtId="0" fontId="59" fillId="41" borderId="23" xfId="0" applyFont="1" applyFill="1" applyBorder="1" applyAlignment="1">
      <alignment horizontal="center" wrapText="1"/>
    </xf>
    <xf numFmtId="0" fontId="59" fillId="41" borderId="10" xfId="0" applyFont="1" applyFill="1" applyBorder="1" applyAlignment="1">
      <alignment horizontal="center" wrapText="1"/>
    </xf>
    <xf numFmtId="0" fontId="59" fillId="41" borderId="24" xfId="0" applyFont="1" applyFill="1" applyBorder="1" applyAlignment="1">
      <alignment horizontal="center" wrapText="1"/>
    </xf>
    <xf numFmtId="0" fontId="0" fillId="41" borderId="24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59" fillId="41" borderId="17" xfId="0" applyFont="1" applyFill="1" applyBorder="1" applyAlignment="1">
      <alignment horizontal="center" wrapText="1"/>
    </xf>
    <xf numFmtId="0" fontId="0" fillId="41" borderId="33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" fontId="5" fillId="34" borderId="22" xfId="0" applyNumberFormat="1" applyFont="1" applyFill="1" applyBorder="1" applyAlignment="1">
      <alignment horizontal="center"/>
    </xf>
    <xf numFmtId="1" fontId="5" fillId="34" borderId="27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1" fontId="57" fillId="0" borderId="39" xfId="0" applyNumberFormat="1" applyFont="1" applyBorder="1" applyAlignment="1">
      <alignment horizontal="center"/>
    </xf>
    <xf numFmtId="1" fontId="57" fillId="0" borderId="40" xfId="0" applyNumberFormat="1" applyFont="1" applyBorder="1" applyAlignment="1">
      <alignment horizontal="center"/>
    </xf>
    <xf numFmtId="1" fontId="57" fillId="0" borderId="23" xfId="0" applyNumberFormat="1" applyFont="1" applyBorder="1" applyAlignment="1">
      <alignment horizontal="center"/>
    </xf>
    <xf numFmtId="1" fontId="57" fillId="0" borderId="24" xfId="0" applyNumberFormat="1" applyFont="1" applyBorder="1" applyAlignment="1">
      <alignment horizontal="center"/>
    </xf>
    <xf numFmtId="1" fontId="57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1" fontId="57" fillId="35" borderId="25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1" fontId="5" fillId="34" borderId="47" xfId="0" applyNumberFormat="1" applyFont="1" applyFill="1" applyBorder="1" applyAlignment="1">
      <alignment horizontal="center"/>
    </xf>
    <xf numFmtId="1" fontId="5" fillId="34" borderId="48" xfId="0" applyNumberFormat="1" applyFont="1" applyFill="1" applyBorder="1" applyAlignment="1">
      <alignment horizontal="center"/>
    </xf>
    <xf numFmtId="1" fontId="5" fillId="34" borderId="49" xfId="0" applyNumberFormat="1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1" fontId="57" fillId="0" borderId="38" xfId="0" applyNumberFormat="1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38" xfId="0" applyFont="1" applyFill="1" applyBorder="1" applyAlignment="1">
      <alignment/>
    </xf>
    <xf numFmtId="1" fontId="70" fillId="0" borderId="39" xfId="0" applyNumberFormat="1" applyFont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1" fontId="59" fillId="35" borderId="0" xfId="0" applyNumberFormat="1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7" fillId="43" borderId="38" xfId="0" applyFont="1" applyFill="1" applyBorder="1" applyAlignment="1">
      <alignment horizontal="center" vertical="center" wrapText="1"/>
    </xf>
    <xf numFmtId="0" fontId="57" fillId="43" borderId="39" xfId="0" applyFont="1" applyFill="1" applyBorder="1" applyAlignment="1">
      <alignment horizontal="center" vertical="center" wrapText="1"/>
    </xf>
    <xf numFmtId="0" fontId="57" fillId="43" borderId="40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1" fontId="57" fillId="32" borderId="24" xfId="0" applyNumberFormat="1" applyFont="1" applyFill="1" applyBorder="1" applyAlignment="1">
      <alignment horizontal="center"/>
    </xf>
    <xf numFmtId="0" fontId="0" fillId="32" borderId="28" xfId="0" applyFill="1" applyBorder="1" applyAlignment="1">
      <alignment horizontal="center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 horizontal="center" wrapText="1"/>
    </xf>
    <xf numFmtId="1" fontId="57" fillId="32" borderId="29" xfId="0" applyNumberFormat="1" applyFont="1" applyFill="1" applyBorder="1" applyAlignment="1">
      <alignment horizontal="center"/>
    </xf>
    <xf numFmtId="0" fontId="0" fillId="32" borderId="17" xfId="0" applyFill="1" applyBorder="1" applyAlignment="1">
      <alignment horizontal="center" wrapText="1"/>
    </xf>
    <xf numFmtId="0" fontId="0" fillId="32" borderId="20" xfId="0" applyFill="1" applyBorder="1" applyAlignment="1">
      <alignment wrapText="1"/>
    </xf>
    <xf numFmtId="0" fontId="0" fillId="32" borderId="20" xfId="0" applyFill="1" applyBorder="1" applyAlignment="1">
      <alignment horizontal="center" wrapText="1"/>
    </xf>
    <xf numFmtId="1" fontId="57" fillId="32" borderId="18" xfId="0" applyNumberFormat="1" applyFont="1" applyFill="1" applyBorder="1" applyAlignment="1">
      <alignment horizontal="center"/>
    </xf>
    <xf numFmtId="0" fontId="57" fillId="43" borderId="11" xfId="0" applyFont="1" applyFill="1" applyBorder="1" applyAlignment="1">
      <alignment horizontal="center" vertical="center" wrapText="1"/>
    </xf>
    <xf numFmtId="0" fontId="57" fillId="43" borderId="14" xfId="0" applyFont="1" applyFill="1" applyBorder="1" applyAlignment="1">
      <alignment horizontal="center" vertical="center" wrapText="1"/>
    </xf>
    <xf numFmtId="0" fontId="57" fillId="43" borderId="12" xfId="0" applyFont="1" applyFill="1" applyBorder="1" applyAlignment="1">
      <alignment horizontal="center" vertical="center" wrapText="1"/>
    </xf>
    <xf numFmtId="1" fontId="0" fillId="32" borderId="24" xfId="0" applyNumberFormat="1" applyFill="1" applyBorder="1" applyAlignment="1">
      <alignment horizontal="center"/>
    </xf>
    <xf numFmtId="1" fontId="0" fillId="32" borderId="29" xfId="0" applyNumberFormat="1" applyFill="1" applyBorder="1" applyAlignment="1">
      <alignment horizontal="center"/>
    </xf>
    <xf numFmtId="0" fontId="71" fillId="32" borderId="23" xfId="0" applyFont="1" applyFill="1" applyBorder="1" applyAlignment="1">
      <alignment horizontal="center" wrapText="1"/>
    </xf>
    <xf numFmtId="0" fontId="71" fillId="32" borderId="10" xfId="0" applyFont="1" applyFill="1" applyBorder="1" applyAlignment="1">
      <alignment wrapText="1"/>
    </xf>
    <xf numFmtId="0" fontId="71" fillId="32" borderId="10" xfId="0" applyFont="1" applyFill="1" applyBorder="1" applyAlignment="1">
      <alignment horizontal="center" wrapText="1"/>
    </xf>
    <xf numFmtId="1" fontId="70" fillId="32" borderId="24" xfId="0" applyNumberFormat="1" applyFont="1" applyFill="1" applyBorder="1" applyAlignment="1">
      <alignment horizontal="center"/>
    </xf>
    <xf numFmtId="0" fontId="71" fillId="32" borderId="28" xfId="0" applyFont="1" applyFill="1" applyBorder="1" applyAlignment="1">
      <alignment horizontal="center" wrapText="1"/>
    </xf>
    <xf numFmtId="0" fontId="71" fillId="32" borderId="33" xfId="0" applyFont="1" applyFill="1" applyBorder="1" applyAlignment="1">
      <alignment wrapText="1"/>
    </xf>
    <xf numFmtId="0" fontId="71" fillId="32" borderId="33" xfId="0" applyFont="1" applyFill="1" applyBorder="1" applyAlignment="1">
      <alignment horizontal="center" wrapText="1"/>
    </xf>
    <xf numFmtId="1" fontId="70" fillId="32" borderId="29" xfId="0" applyNumberFormat="1" applyFont="1" applyFill="1" applyBorder="1" applyAlignment="1">
      <alignment horizontal="center"/>
    </xf>
    <xf numFmtId="0" fontId="0" fillId="32" borderId="23" xfId="0" applyFill="1" applyBorder="1" applyAlignment="1">
      <alignment horizontal="right" wrapText="1"/>
    </xf>
    <xf numFmtId="0" fontId="0" fillId="32" borderId="28" xfId="0" applyFill="1" applyBorder="1" applyAlignment="1">
      <alignment horizontal="right" wrapText="1"/>
    </xf>
    <xf numFmtId="0" fontId="57" fillId="43" borderId="39" xfId="0" applyFont="1" applyFill="1" applyBorder="1" applyAlignment="1">
      <alignment horizontal="left" vertical="center" wrapText="1"/>
    </xf>
    <xf numFmtId="1" fontId="57" fillId="41" borderId="24" xfId="0" applyNumberFormat="1" applyFont="1" applyFill="1" applyBorder="1" applyAlignment="1">
      <alignment horizontal="center"/>
    </xf>
    <xf numFmtId="0" fontId="57" fillId="41" borderId="24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/>
    </xf>
    <xf numFmtId="0" fontId="57" fillId="41" borderId="29" xfId="0" applyFont="1" applyFill="1" applyBorder="1" applyAlignment="1">
      <alignment horizontal="center"/>
    </xf>
    <xf numFmtId="1" fontId="57" fillId="41" borderId="10" xfId="0" applyNumberFormat="1" applyFont="1" applyFill="1" applyBorder="1" applyAlignment="1">
      <alignment horizontal="center"/>
    </xf>
    <xf numFmtId="0" fontId="5" fillId="34" borderId="54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1" fontId="57" fillId="41" borderId="38" xfId="0" applyNumberFormat="1" applyFont="1" applyFill="1" applyBorder="1" applyAlignment="1">
      <alignment horizontal="center"/>
    </xf>
    <xf numFmtId="1" fontId="57" fillId="41" borderId="39" xfId="0" applyNumberFormat="1" applyFont="1" applyFill="1" applyBorder="1" applyAlignment="1">
      <alignment horizontal="center"/>
    </xf>
    <xf numFmtId="1" fontId="57" fillId="41" borderId="23" xfId="0" applyNumberFormat="1" applyFont="1" applyFill="1" applyBorder="1" applyAlignment="1">
      <alignment horizontal="center"/>
    </xf>
    <xf numFmtId="1" fontId="57" fillId="41" borderId="28" xfId="0" applyNumberFormat="1" applyFont="1" applyFill="1" applyBorder="1" applyAlignment="1">
      <alignment horizontal="center"/>
    </xf>
    <xf numFmtId="0" fontId="57" fillId="41" borderId="23" xfId="0" applyFont="1" applyFill="1" applyBorder="1" applyAlignment="1">
      <alignment horizontal="center"/>
    </xf>
    <xf numFmtId="1" fontId="57" fillId="41" borderId="33" xfId="0" applyNumberFormat="1" applyFont="1" applyFill="1" applyBorder="1" applyAlignment="1">
      <alignment horizontal="center"/>
    </xf>
    <xf numFmtId="0" fontId="57" fillId="41" borderId="40" xfId="0" applyFont="1" applyFill="1" applyBorder="1" applyAlignment="1">
      <alignment horizontal="center"/>
    </xf>
    <xf numFmtId="1" fontId="57" fillId="0" borderId="33" xfId="0" applyNumberFormat="1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59" fillId="41" borderId="28" xfId="0" applyFont="1" applyFill="1" applyBorder="1" applyAlignment="1">
      <alignment horizontal="center" wrapText="1"/>
    </xf>
    <xf numFmtId="0" fontId="59" fillId="41" borderId="20" xfId="0" applyFont="1" applyFill="1" applyBorder="1" applyAlignment="1">
      <alignment horizontal="center" wrapText="1"/>
    </xf>
    <xf numFmtId="0" fontId="59" fillId="41" borderId="18" xfId="0" applyFont="1" applyFill="1" applyBorder="1" applyAlignment="1">
      <alignment horizontal="center" wrapText="1"/>
    </xf>
    <xf numFmtId="0" fontId="59" fillId="41" borderId="47" xfId="0" applyFont="1" applyFill="1" applyBorder="1" applyAlignment="1">
      <alignment horizontal="center" wrapText="1"/>
    </xf>
    <xf numFmtId="1" fontId="57" fillId="35" borderId="17" xfId="0" applyNumberFormat="1" applyFont="1" applyFill="1" applyBorder="1" applyAlignment="1">
      <alignment horizontal="center"/>
    </xf>
    <xf numFmtId="1" fontId="57" fillId="0" borderId="20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1" fontId="57" fillId="0" borderId="47" xfId="0" applyNumberFormat="1" applyFont="1" applyBorder="1" applyAlignment="1">
      <alignment horizontal="center"/>
    </xf>
    <xf numFmtId="1" fontId="57" fillId="35" borderId="19" xfId="0" applyNumberFormat="1" applyFont="1" applyFill="1" applyBorder="1" applyAlignment="1">
      <alignment horizontal="center"/>
    </xf>
    <xf numFmtId="0" fontId="57" fillId="35" borderId="4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7" fillId="35" borderId="20" xfId="0" applyNumberFormat="1" applyFont="1" applyFill="1" applyBorder="1" applyAlignment="1">
      <alignment horizontal="center"/>
    </xf>
    <xf numFmtId="1" fontId="57" fillId="35" borderId="21" xfId="0" applyNumberFormat="1" applyFont="1" applyFill="1" applyBorder="1" applyAlignment="1">
      <alignment horizontal="center"/>
    </xf>
    <xf numFmtId="1" fontId="57" fillId="35" borderId="32" xfId="0" applyNumberFormat="1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wrapText="1"/>
    </xf>
    <xf numFmtId="0" fontId="59" fillId="35" borderId="45" xfId="0" applyFont="1" applyFill="1" applyBorder="1" applyAlignment="1">
      <alignment horizontal="center" wrapText="1"/>
    </xf>
    <xf numFmtId="0" fontId="59" fillId="35" borderId="20" xfId="0" applyFont="1" applyFill="1" applyBorder="1" applyAlignment="1">
      <alignment horizontal="center" wrapText="1"/>
    </xf>
    <xf numFmtId="0" fontId="59" fillId="35" borderId="32" xfId="0" applyFont="1" applyFill="1" applyBorder="1" applyAlignment="1">
      <alignment horizontal="center" wrapText="1"/>
    </xf>
    <xf numFmtId="0" fontId="59" fillId="35" borderId="21" xfId="0" applyFont="1" applyFill="1" applyBorder="1" applyAlignment="1">
      <alignment horizontal="center" wrapText="1"/>
    </xf>
    <xf numFmtId="1" fontId="57" fillId="35" borderId="45" xfId="0" applyNumberFormat="1" applyFont="1" applyFill="1" applyBorder="1" applyAlignment="1">
      <alignment horizontal="center"/>
    </xf>
    <xf numFmtId="1" fontId="57" fillId="0" borderId="28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1" fontId="70" fillId="0" borderId="33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1" fontId="63" fillId="32" borderId="59" xfId="0" applyNumberFormat="1" applyFont="1" applyFill="1" applyBorder="1" applyAlignment="1">
      <alignment horizontal="center" vertical="center"/>
    </xf>
    <xf numFmtId="1" fontId="63" fillId="32" borderId="39" xfId="0" applyNumberFormat="1" applyFont="1" applyFill="1" applyBorder="1" applyAlignment="1">
      <alignment horizontal="center" vertical="center"/>
    </xf>
    <xf numFmtId="1" fontId="63" fillId="32" borderId="40" xfId="0" applyNumberFormat="1" applyFont="1" applyFill="1" applyBorder="1" applyAlignment="1">
      <alignment horizontal="center" vertical="center"/>
    </xf>
    <xf numFmtId="1" fontId="5" fillId="34" borderId="47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/>
    </xf>
    <xf numFmtId="1" fontId="63" fillId="32" borderId="19" xfId="0" applyNumberFormat="1" applyFont="1" applyFill="1" applyBorder="1" applyAlignment="1">
      <alignment horizontal="center" vertical="center"/>
    </xf>
    <xf numFmtId="1" fontId="63" fillId="32" borderId="20" xfId="0" applyNumberFormat="1" applyFont="1" applyFill="1" applyBorder="1" applyAlignment="1">
      <alignment horizontal="center" vertical="center"/>
    </xf>
    <xf numFmtId="1" fontId="63" fillId="32" borderId="18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1" fontId="63" fillId="32" borderId="60" xfId="0" applyNumberFormat="1" applyFont="1" applyFill="1" applyBorder="1" applyAlignment="1">
      <alignment horizontal="center" vertical="center"/>
    </xf>
    <xf numFmtId="1" fontId="63" fillId="32" borderId="61" xfId="0" applyNumberFormat="1" applyFont="1" applyFill="1" applyBorder="1" applyAlignment="1">
      <alignment horizontal="center" vertical="center"/>
    </xf>
    <xf numFmtId="1" fontId="63" fillId="32" borderId="62" xfId="0" applyNumberFormat="1" applyFont="1" applyFill="1" applyBorder="1" applyAlignment="1">
      <alignment horizontal="center" vertical="center"/>
    </xf>
    <xf numFmtId="1" fontId="5" fillId="34" borderId="63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4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38100</xdr:rowOff>
    </xdr:from>
    <xdr:to>
      <xdr:col>4</xdr:col>
      <xdr:colOff>666750</xdr:colOff>
      <xdr:row>4</xdr:row>
      <xdr:rowOff>76200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66700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1</xdr:row>
      <xdr:rowOff>57150</xdr:rowOff>
    </xdr:from>
    <xdr:to>
      <xdr:col>3</xdr:col>
      <xdr:colOff>657225</xdr:colOff>
      <xdr:row>4</xdr:row>
      <xdr:rowOff>95250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28575</xdr:rowOff>
    </xdr:from>
    <xdr:to>
      <xdr:col>4</xdr:col>
      <xdr:colOff>638175</xdr:colOff>
      <xdr:row>4</xdr:row>
      <xdr:rowOff>66675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57175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1</xdr:row>
      <xdr:rowOff>57150</xdr:rowOff>
    </xdr:from>
    <xdr:to>
      <xdr:col>4</xdr:col>
      <xdr:colOff>0</xdr:colOff>
      <xdr:row>4</xdr:row>
      <xdr:rowOff>95250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857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1</xdr:row>
      <xdr:rowOff>57150</xdr:rowOff>
    </xdr:from>
    <xdr:to>
      <xdr:col>4</xdr:col>
      <xdr:colOff>0</xdr:colOff>
      <xdr:row>4</xdr:row>
      <xdr:rowOff>95250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8575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1</xdr:row>
      <xdr:rowOff>57150</xdr:rowOff>
    </xdr:from>
    <xdr:to>
      <xdr:col>4</xdr:col>
      <xdr:colOff>0</xdr:colOff>
      <xdr:row>4</xdr:row>
      <xdr:rowOff>95250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8575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1</xdr:row>
      <xdr:rowOff>133350</xdr:rowOff>
    </xdr:from>
    <xdr:to>
      <xdr:col>3</xdr:col>
      <xdr:colOff>581025</xdr:colOff>
      <xdr:row>4</xdr:row>
      <xdr:rowOff>171450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6195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1</xdr:row>
      <xdr:rowOff>133350</xdr:rowOff>
    </xdr:from>
    <xdr:to>
      <xdr:col>3</xdr:col>
      <xdr:colOff>581025</xdr:colOff>
      <xdr:row>4</xdr:row>
      <xdr:rowOff>171450</xdr:rowOff>
    </xdr:to>
    <xdr:pic>
      <xdr:nvPicPr>
        <xdr:cNvPr id="1" name="Picture 3" descr="slo-com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61950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38&amp;t=1&amp;r=o&amp;st=SVN&amp;us_id=47#vrh" TargetMode="External" /><Relationship Id="rId2" Type="http://schemas.openxmlformats.org/officeDocument/2006/relationships/hyperlink" Target="http://www.sffa.org/slo-comps/rezultati/rezultati.php?id=38&amp;t=1&amp;r=o&amp;st=SVN&amp;us_id=54#vrh" TargetMode="External" /><Relationship Id="rId3" Type="http://schemas.openxmlformats.org/officeDocument/2006/relationships/hyperlink" Target="http://www.sffa.org/slo-comps/rezultati/rezultati.php?id=38&amp;t=1&amp;r=o&amp;st=SVN&amp;us_id=17#vrh" TargetMode="External" /><Relationship Id="rId4" Type="http://schemas.openxmlformats.org/officeDocument/2006/relationships/hyperlink" Target="http://www.sffa.org/slo-comps/rezultati/rezultati.php?id=38&amp;t=1&amp;r=o&amp;st=SVN&amp;us_id=148#vrh" TargetMode="External" /><Relationship Id="rId5" Type="http://schemas.openxmlformats.org/officeDocument/2006/relationships/hyperlink" Target="http://www.sffa.org/slo-comps/rezultati/rezultati.php?id=38&amp;t=1&amp;r=o&amp;st=SVN&amp;us_id=158#vrh" TargetMode="External" /><Relationship Id="rId6" Type="http://schemas.openxmlformats.org/officeDocument/2006/relationships/hyperlink" Target="http://www.sffa.org/slo-comps/rezultati/rezultati.php?id=38&amp;t=1&amp;r=o&amp;st=SVN&amp;us_id=45#vrh" TargetMode="External" /><Relationship Id="rId7" Type="http://schemas.openxmlformats.org/officeDocument/2006/relationships/hyperlink" Target="http://www.sffa.org/slo-comps/rezultati/rezultati.php?id=38&amp;t=1&amp;r=o&amp;st=SVN&amp;us_id=64#vrh" TargetMode="External" /><Relationship Id="rId8" Type="http://schemas.openxmlformats.org/officeDocument/2006/relationships/hyperlink" Target="http://www.sffa.org/slo-comps/rezultati/rezultati.php?id=38&amp;t=1&amp;r=o&amp;st=SVN&amp;us_id=24#vrh" TargetMode="External" /><Relationship Id="rId9" Type="http://schemas.openxmlformats.org/officeDocument/2006/relationships/hyperlink" Target="http://www.sffa.org/slo-comps/rezultati/rezultati.php?id=38&amp;t=1&amp;r=o&amp;st=SVN&amp;us_id=435#vrh" TargetMode="External" /><Relationship Id="rId10" Type="http://schemas.openxmlformats.org/officeDocument/2006/relationships/hyperlink" Target="http://www.sffa.org/slo-comps/rezultati/rezultati.php?id=38&amp;t=1&amp;r=o&amp;st=SVN&amp;us_id=411#vrh" TargetMode="External" /><Relationship Id="rId11" Type="http://schemas.openxmlformats.org/officeDocument/2006/relationships/hyperlink" Target="http://www.sffa.org/slo-comps/rezultati/rezultati.php?id=38&amp;t=1&amp;r=o&amp;st=SVN&amp;us_id=59#vrh" TargetMode="External" /><Relationship Id="rId12" Type="http://schemas.openxmlformats.org/officeDocument/2006/relationships/hyperlink" Target="http://www.sffa.org/slo-comps/rezultati/rezultati.php?id=38&amp;t=1&amp;r=o&amp;st=SVN&amp;us_id=14#vrh" TargetMode="External" /><Relationship Id="rId13" Type="http://schemas.openxmlformats.org/officeDocument/2006/relationships/hyperlink" Target="http://www.sffa.org/slo-comps/rezultati/rezultati.php?id=38&amp;t=1&amp;r=o&amp;st=SVN&amp;us_id=292#vrh" TargetMode="External" /><Relationship Id="rId14" Type="http://schemas.openxmlformats.org/officeDocument/2006/relationships/hyperlink" Target="http://www.sffa.org/slo-comps/rezultati/rezultati.php?id=38&amp;t=1&amp;r=o&amp;st=SVN&amp;us_id=77#vrh" TargetMode="External" /><Relationship Id="rId15" Type="http://schemas.openxmlformats.org/officeDocument/2006/relationships/hyperlink" Target="http://www.sffa.org/slo-comps/rezultati/rezultati.php?id=38&amp;t=1&amp;r=o&amp;st=SVN&amp;us_id=18#vrh" TargetMode="External" /><Relationship Id="rId16" Type="http://schemas.openxmlformats.org/officeDocument/2006/relationships/hyperlink" Target="http://www.sffa.org/slo-comps/rezultati/rezultati.php?id=38&amp;t=1&amp;r=o&amp;st=SVN&amp;us_id=378#vrh" TargetMode="External" /><Relationship Id="rId17" Type="http://schemas.openxmlformats.org/officeDocument/2006/relationships/hyperlink" Target="http://www.sffa.org/slo-comps/rezultati/rezultati.php?id=38&amp;t=1&amp;r=o&amp;st=SVN&amp;us_id=16#vrh" TargetMode="External" /><Relationship Id="rId18" Type="http://schemas.openxmlformats.org/officeDocument/2006/relationships/hyperlink" Target="http://www.sffa.org/slo-comps/rezultati/rezultati.php?id=38&amp;t=1&amp;r=o&amp;st=SVN&amp;us_id=82#vrh" TargetMode="External" /><Relationship Id="rId19" Type="http://schemas.openxmlformats.org/officeDocument/2006/relationships/hyperlink" Target="http://www.sffa.org/slo-comps/rezultati/rezultati.php?id=38&amp;t=1&amp;r=o&amp;st=SVN&amp;us_id=392#vrh" TargetMode="External" /><Relationship Id="rId20" Type="http://schemas.openxmlformats.org/officeDocument/2006/relationships/hyperlink" Target="http://www.sffa.org/slo-comps/rezultati/rezultati.php?id=38&amp;t=1&amp;r=o&amp;st=SVN&amp;us_id=670#vrh" TargetMode="External" /><Relationship Id="rId21" Type="http://schemas.openxmlformats.org/officeDocument/2006/relationships/hyperlink" Target="http://www.sffa.org/slo-comps/rezultati/rezultati.php?id=38&amp;t=1&amp;r=o&amp;st=SVN&amp;us_id=68#vrh" TargetMode="External" /><Relationship Id="rId22" Type="http://schemas.openxmlformats.org/officeDocument/2006/relationships/hyperlink" Target="http://www.sffa.org/slo-comps/rezultati/rezultati.php?id=38&amp;t=1&amp;r=o&amp;st=SVN&amp;us_id=641#vrh" TargetMode="External" /><Relationship Id="rId23" Type="http://schemas.openxmlformats.org/officeDocument/2006/relationships/hyperlink" Target="http://www.sffa.org/slo-comps/rezultati/rezultati.php?id=38&amp;t=1&amp;r=o&amp;st=SVN&amp;us_id=67#vrh" TargetMode="External" /><Relationship Id="rId24" Type="http://schemas.openxmlformats.org/officeDocument/2006/relationships/hyperlink" Target="http://www.sffa.org/slo-comps/rezultati/rezultati.php?id=38&amp;t=1&amp;r=o&amp;st=SVN&amp;us_id=838#vrh" TargetMode="External" /><Relationship Id="rId25" Type="http://schemas.openxmlformats.org/officeDocument/2006/relationships/hyperlink" Target="http://www.sffa.org/slo-comps/rezultati/rezultati.php?id=38&amp;t=1&amp;r=o&amp;st=SVN&amp;us_id=2#vrh" TargetMode="External" /><Relationship Id="rId26" Type="http://schemas.openxmlformats.org/officeDocument/2006/relationships/hyperlink" Target="http://www.sffa.org/slo-comps/rezultati/rezultati.php?id=38&amp;t=1&amp;r=o&amp;st=SVN&amp;us_id=8#vrh" TargetMode="External" /><Relationship Id="rId27" Type="http://schemas.openxmlformats.org/officeDocument/2006/relationships/hyperlink" Target="http://www.sffa.org/slo-comps/rezultati/rezultati.php?id=38&amp;t=1&amp;r=o&amp;st=SVN&amp;us_id=634#vrh" TargetMode="External" /><Relationship Id="rId28" Type="http://schemas.openxmlformats.org/officeDocument/2006/relationships/hyperlink" Target="http://www.sffa.org/slo-comps/rezultati/rezultati.php?id=38&amp;t=1&amp;r=o&amp;st=SVN&amp;us_id=1#vrh" TargetMode="External" /><Relationship Id="rId29" Type="http://schemas.openxmlformats.org/officeDocument/2006/relationships/hyperlink" Target="http://www.sffa.org/slo-comps/rezultati/rezultati.php?id=38&amp;t=1&amp;r=o&amp;st=SVN&amp;us_id=446#vrh" TargetMode="External" /><Relationship Id="rId30" Type="http://schemas.openxmlformats.org/officeDocument/2006/relationships/hyperlink" Target="http://www.sffa.org/slo-comps/rezultati/rezultati.php?id=38&amp;t=1&amp;r=o&amp;st=SVN&amp;us_id=66#vrh" TargetMode="External" /><Relationship Id="rId31" Type="http://schemas.openxmlformats.org/officeDocument/2006/relationships/hyperlink" Target="http://www.sffa.org/slo-comps/rezultati/rezultati.php?id=38&amp;t=1&amp;r=o&amp;st=SVN&amp;us_id=752#vrh" TargetMode="External" /><Relationship Id="rId32" Type="http://schemas.openxmlformats.org/officeDocument/2006/relationships/hyperlink" Target="http://www.sffa.org/slo-comps/rezultati/rezultati.php?id=38&amp;t=1&amp;r=o&amp;st=SVN&amp;us_id=336#vrh" TargetMode="External" /><Relationship Id="rId33" Type="http://schemas.openxmlformats.org/officeDocument/2006/relationships/hyperlink" Target="http://www.sffa.org/slo-comps/rezultati/rezultati.php?id=38&amp;t=1&amp;r=o&amp;st=SVN&amp;us_id=22#vrh" TargetMode="External" /><Relationship Id="rId34" Type="http://schemas.openxmlformats.org/officeDocument/2006/relationships/hyperlink" Target="http://www.sffa.org/slo-comps/rezultati/rezultati.php?id=38&amp;t=1&amp;r=o&amp;st=SVN&amp;us_id=741#vrh" TargetMode="External" /><Relationship Id="rId35" Type="http://schemas.openxmlformats.org/officeDocument/2006/relationships/hyperlink" Target="http://www.sffa.org/slo-comps/rezultati/rezultati.php?id=38&amp;t=1&amp;r=o&amp;st=SVN&amp;us_id=43#vrh" TargetMode="External" /><Relationship Id="rId36" Type="http://schemas.openxmlformats.org/officeDocument/2006/relationships/hyperlink" Target="http://www.sffa.org/slo-comps/rezultati/rezultati.php?id=38&amp;t=1&amp;r=o&amp;st=SVN&amp;us_id=631#vrh" TargetMode="External" /><Relationship Id="rId37" Type="http://schemas.openxmlformats.org/officeDocument/2006/relationships/hyperlink" Target="http://www.sffa.org/slo-comps/rezultati/rezultati.php?id=38&amp;t=1&amp;r=o&amp;st=SVN&amp;us_id=562#vrh" TargetMode="External" /><Relationship Id="rId38" Type="http://schemas.openxmlformats.org/officeDocument/2006/relationships/hyperlink" Target="http://www.sffa.org/slo-comps/rezultati/rezultati.php?id=38&amp;t=1&amp;r=o&amp;st=SVN&amp;us_id=76#vrh" TargetMode="External" /><Relationship Id="rId39" Type="http://schemas.openxmlformats.org/officeDocument/2006/relationships/hyperlink" Target="http://www.sffa.org/slo-comps/rezultati/rezultati.php?id=38&amp;t=1&amp;r=o&amp;st=SVN&amp;us_id=75#vrh" TargetMode="External" /><Relationship Id="rId40" Type="http://schemas.openxmlformats.org/officeDocument/2006/relationships/hyperlink" Target="http://www.sffa.org/slo-comps/rezultati/rezultati.php?id=38&amp;t=1&amp;r=o&amp;st=SVN&amp;us_id=46#vrh" TargetMode="External" /><Relationship Id="rId41" Type="http://schemas.openxmlformats.org/officeDocument/2006/relationships/hyperlink" Target="http://www.sffa.org/slo-comps/rezultati/rezultati.php?id=38&amp;t=1&amp;r=o&amp;st=SVN&amp;us_id=81#vrh" TargetMode="External" /><Relationship Id="rId42" Type="http://schemas.openxmlformats.org/officeDocument/2006/relationships/hyperlink" Target="http://www.sffa.org/slo-comps/rezultati/rezultati.php?id=38&amp;t=1&amp;r=o&amp;st=SVN&amp;us_id=34#vrh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23&amp;r=o&amp;us_id=77#vrh" TargetMode="External" /><Relationship Id="rId2" Type="http://schemas.openxmlformats.org/officeDocument/2006/relationships/hyperlink" Target="http://www.sffa.org/slo-comps/rezultati/rezultati.php?id=23&amp;r=o&amp;us_id=138#vrh" TargetMode="External" /><Relationship Id="rId3" Type="http://schemas.openxmlformats.org/officeDocument/2006/relationships/hyperlink" Target="http://www.sffa.org/slo-comps/rezultati/rezultati.php?id=23&amp;r=o&amp;us_id=158#vrh" TargetMode="External" /><Relationship Id="rId4" Type="http://schemas.openxmlformats.org/officeDocument/2006/relationships/hyperlink" Target="http://www.sffa.org/slo-comps/rezultati/rezultati.php?id=23&amp;r=o&amp;us_id=28#vrh" TargetMode="External" /><Relationship Id="rId5" Type="http://schemas.openxmlformats.org/officeDocument/2006/relationships/hyperlink" Target="http://www.sffa.org/slo-comps/rezultati/rezultati.php?id=23&amp;r=o&amp;us_id=90#vrh" TargetMode="External" /><Relationship Id="rId6" Type="http://schemas.openxmlformats.org/officeDocument/2006/relationships/hyperlink" Target="http://www.sffa.org/slo-comps/rezultati/rezultati.php?id=23&amp;r=o&amp;us_id=631#vrh" TargetMode="External" /><Relationship Id="rId7" Type="http://schemas.openxmlformats.org/officeDocument/2006/relationships/hyperlink" Target="http://www.sffa.org/slo-comps/rezultati/rezultati.php?id=24&amp;r=o&amp;us_id=22#vrh" TargetMode="External" /><Relationship Id="rId8" Type="http://schemas.openxmlformats.org/officeDocument/2006/relationships/hyperlink" Target="http://www.sffa.org/slo-comps/rezultati/rezultati.php?id=24&amp;r=o&amp;us_id=14#vrh" TargetMode="External" /><Relationship Id="rId9" Type="http://schemas.openxmlformats.org/officeDocument/2006/relationships/hyperlink" Target="http://www.sffa.org/slo-comps/rezultati/rezultati.php?id=32&amp;t=1&amp;r=o&amp;v=nor&amp;us_id=82#vrh" TargetMode="External" /><Relationship Id="rId10" Type="http://schemas.openxmlformats.org/officeDocument/2006/relationships/hyperlink" Target="http://www.sffa.org/slo-comps/rezultati/rezultati.php?id=32&amp;t=1&amp;r=o&amp;v=nor&amp;us_id=11#vrh" TargetMode="External" /><Relationship Id="rId11" Type="http://schemas.openxmlformats.org/officeDocument/2006/relationships/hyperlink" Target="http://www.sffa.org/slo-comps/rezultati/rezultati.php?id=32&amp;t=1&amp;r=o&amp;v=nor&amp;us_id=7#vrh" TargetMode="External" /><Relationship Id="rId12" Type="http://schemas.openxmlformats.org/officeDocument/2006/relationships/hyperlink" Target="http://www.sffa.org/slo-comps/rezultati/rezultati.php?id=32&amp;t=1&amp;r=o&amp;v=nor&amp;us_id=84#vrh" TargetMode="External" /><Relationship Id="rId13" Type="http://schemas.openxmlformats.org/officeDocument/2006/relationships/hyperlink" Target="http://www.sffa.org/slo-comps/rezultati/rezultati.php?id=32&amp;t=1&amp;r=o&amp;v=nor&amp;us_id=741#vrh" TargetMode="External" /><Relationship Id="rId14" Type="http://schemas.openxmlformats.org/officeDocument/2006/relationships/hyperlink" Target="http://www.sffa.org/slo-comps/rezultati/rezultati.php?id=32&amp;t=1&amp;r=o&amp;v=nor&amp;us_id=75#vrh" TargetMode="External" /><Relationship Id="rId15" Type="http://schemas.openxmlformats.org/officeDocument/2006/relationships/hyperlink" Target="http://www.sffa.org/slo-comps/rezultati/rezultati.php?id=32&amp;t=1&amp;r=o&amp;v=nor&amp;us_id=562#vrh" TargetMode="External" /><Relationship Id="rId16" Type="http://schemas.openxmlformats.org/officeDocument/2006/relationships/hyperlink" Target="http://www.sffa.org/slo-comps/rezultati/rezultati.php?id=32&amp;t=1&amp;r=o&amp;v=nor&amp;us_id=670#vrh" TargetMode="External" /><Relationship Id="rId17" Type="http://schemas.openxmlformats.org/officeDocument/2006/relationships/hyperlink" Target="http://www.sffa.org/slo-comps/rezultati/rezultati.php?id=30&amp;t=1&amp;r=o&amp;v=nor&amp;us_id=392#vrh" TargetMode="External" /><Relationship Id="rId18" Type="http://schemas.openxmlformats.org/officeDocument/2006/relationships/hyperlink" Target="http://www.sffa.org/slo-comps/rezultati/rezultati.php?id=31&amp;t=1&amp;r=o&amp;v=nor&amp;us_id=446#vrh" TargetMode="External" /><Relationship Id="rId19" Type="http://schemas.openxmlformats.org/officeDocument/2006/relationships/hyperlink" Target="http://www.sffa.org/slo-comps/rezultati/rezultati.php?id=31&amp;t=1&amp;r=o&amp;v=nor&amp;us_id=752#vrh" TargetMode="External" /><Relationship Id="rId20" Type="http://schemas.openxmlformats.org/officeDocument/2006/relationships/hyperlink" Target="http://www.sffa.org/slo-comps/rezultati/rezultati.php?id=28&amp;t=1&amp;r=o&amp;us_id=445#vrh" TargetMode="External" /><Relationship Id="rId21" Type="http://schemas.openxmlformats.org/officeDocument/2006/relationships/hyperlink" Target="http://www.sffa.org/slo-comps/rezultati/rezultati.php?id=28&amp;t=1&amp;r=o&amp;us_id=153#vrh" TargetMode="External" /><Relationship Id="rId22" Type="http://schemas.openxmlformats.org/officeDocument/2006/relationships/hyperlink" Target="http://www.sffa.org/slo-comps/rezultati/rezultati.php?id=28&amp;t=1&amp;r=o&amp;us_id=59#vrh" TargetMode="External" /><Relationship Id="rId2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23&amp;r=o&amp;us_id=138#vrh" TargetMode="External" /><Relationship Id="rId2" Type="http://schemas.openxmlformats.org/officeDocument/2006/relationships/hyperlink" Target="http://www.sffa.org/slo-comps/rezultati/rezultati.php?id=23&amp;r=o&amp;us_id=631#vrh" TargetMode="External" /><Relationship Id="rId3" Type="http://schemas.openxmlformats.org/officeDocument/2006/relationships/hyperlink" Target="http://www.sffa.org/slo-comps/rezultati/rezultati.php?id=24&amp;r=o&amp;us_id=22#vrh" TargetMode="External" /><Relationship Id="rId4" Type="http://schemas.openxmlformats.org/officeDocument/2006/relationships/hyperlink" Target="http://www.sffa.org/slo-comps/rezultati/rezultati.php?id=32&amp;t=1&amp;r=o&amp;v=nor&amp;us_id=82#vrh" TargetMode="External" /><Relationship Id="rId5" Type="http://schemas.openxmlformats.org/officeDocument/2006/relationships/hyperlink" Target="http://www.sffa.org/slo-comps/rezultati/rezultati.php?id=32&amp;t=1&amp;r=o&amp;v=nor&amp;us_id=11#vrh" TargetMode="External" /><Relationship Id="rId6" Type="http://schemas.openxmlformats.org/officeDocument/2006/relationships/hyperlink" Target="http://www.sffa.org/slo-comps/rezultati/rezultati.php?id=32&amp;t=1&amp;r=o&amp;v=nor&amp;us_id=7#vrh" TargetMode="External" /><Relationship Id="rId7" Type="http://schemas.openxmlformats.org/officeDocument/2006/relationships/hyperlink" Target="http://www.sffa.org/slo-comps/rezultati/rezultati.php?id=32&amp;t=1&amp;r=o&amp;v=nor&amp;us_id=84#vrh" TargetMode="External" /><Relationship Id="rId8" Type="http://schemas.openxmlformats.org/officeDocument/2006/relationships/hyperlink" Target="http://www.sffa.org/slo-comps/rezultati/rezultati.php?id=32&amp;t=1&amp;r=o&amp;v=nor&amp;us_id=741#vrh" TargetMode="External" /><Relationship Id="rId9" Type="http://schemas.openxmlformats.org/officeDocument/2006/relationships/hyperlink" Target="http://www.sffa.org/slo-comps/rezultati/rezultati.php?id=32&amp;t=1&amp;r=o&amp;v=nor&amp;us_id=75#vrh" TargetMode="External" /><Relationship Id="rId10" Type="http://schemas.openxmlformats.org/officeDocument/2006/relationships/hyperlink" Target="http://www.sffa.org/slo-comps/rezultati/rezultati.php?id=32&amp;t=1&amp;r=o&amp;v=nor&amp;us_id=562#vrh" TargetMode="External" /><Relationship Id="rId11" Type="http://schemas.openxmlformats.org/officeDocument/2006/relationships/hyperlink" Target="http://www.sffa.org/slo-comps/rezultati/rezultati.php?id=32&amp;t=1&amp;r=o&amp;v=nor&amp;us_id=670#vrh" TargetMode="External" /><Relationship Id="rId12" Type="http://schemas.openxmlformats.org/officeDocument/2006/relationships/hyperlink" Target="http://www.sffa.org/slo-comps/rezultati/rezultati.php?id=30&amp;t=1&amp;r=o&amp;v=nor&amp;us_id=392#vrh" TargetMode="External" /><Relationship Id="rId13" Type="http://schemas.openxmlformats.org/officeDocument/2006/relationships/hyperlink" Target="http://www.sffa.org/slo-comps/rezultati/rezultati.php?id=31&amp;t=1&amp;r=o&amp;v=nor&amp;us_id=446#vrh" TargetMode="External" /><Relationship Id="rId14" Type="http://schemas.openxmlformats.org/officeDocument/2006/relationships/hyperlink" Target="http://www.sffa.org/slo-comps/rezultati/rezultati.php?id=31&amp;t=1&amp;r=o&amp;v=nor&amp;us_id=752#vrh" TargetMode="External" /><Relationship Id="rId15" Type="http://schemas.openxmlformats.org/officeDocument/2006/relationships/hyperlink" Target="http://www.sffa.org/slo-comps/rezultati/rezultati.php?id=28&amp;t=1&amp;r=o&amp;us_id=445#vrh" TargetMode="External" /><Relationship Id="rId16" Type="http://schemas.openxmlformats.org/officeDocument/2006/relationships/hyperlink" Target="http://www.sffa.org/slo-comps/rezultati/rezultati.php?id=28&amp;t=1&amp;r=o&amp;us_id=153#vrh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38&amp;t=2&amp;r=o&amp;st=SVN&amp;us_id=2#vrh" TargetMode="External" /><Relationship Id="rId2" Type="http://schemas.openxmlformats.org/officeDocument/2006/relationships/hyperlink" Target="http://www.sffa.org/slo-comps/rezultati/rezultati.php?id=38&amp;t=2&amp;r=o&amp;st=SVN&amp;us_id=435#vrh" TargetMode="External" /><Relationship Id="rId3" Type="http://schemas.openxmlformats.org/officeDocument/2006/relationships/hyperlink" Target="http://www.sffa.org/slo-comps/rezultati/rezultati.php?id=38&amp;t=2&amp;r=o&amp;st=SVN&amp;us_id=54#vrh" TargetMode="External" /><Relationship Id="rId4" Type="http://schemas.openxmlformats.org/officeDocument/2006/relationships/hyperlink" Target="http://www.sffa.org/slo-comps/rezultati/rezultati.php?id=38&amp;t=2&amp;r=o&amp;st=SVN&amp;us_id=47#vrh" TargetMode="External" /><Relationship Id="rId5" Type="http://schemas.openxmlformats.org/officeDocument/2006/relationships/hyperlink" Target="http://www.sffa.org/slo-comps/rezultati/rezultati.php?id=38&amp;t=2&amp;r=o&amp;st=SVN&amp;us_id=64#vrh" TargetMode="External" /><Relationship Id="rId6" Type="http://schemas.openxmlformats.org/officeDocument/2006/relationships/hyperlink" Target="http://www.sffa.org/slo-comps/rezultati/rezultati.php?id=38&amp;t=2&amp;r=o&amp;st=SVN&amp;us_id=16#vrh" TargetMode="External" /><Relationship Id="rId7" Type="http://schemas.openxmlformats.org/officeDocument/2006/relationships/hyperlink" Target="http://www.sffa.org/slo-comps/rezultati/rezultati.php?id=38&amp;t=2&amp;r=o&amp;st=SVN&amp;us_id=24#vrh" TargetMode="External" /><Relationship Id="rId8" Type="http://schemas.openxmlformats.org/officeDocument/2006/relationships/hyperlink" Target="http://www.sffa.org/slo-comps/rezultati/rezultati.php?id=38&amp;t=2&amp;r=o&amp;st=SVN&amp;us_id=670#vrh" TargetMode="External" /><Relationship Id="rId9" Type="http://schemas.openxmlformats.org/officeDocument/2006/relationships/hyperlink" Target="http://www.sffa.org/slo-comps/rezultati/rezultati.php?id=38&amp;t=2&amp;r=o&amp;st=SVN&amp;us_id=67#vrh" TargetMode="External" /><Relationship Id="rId10" Type="http://schemas.openxmlformats.org/officeDocument/2006/relationships/hyperlink" Target="http://www.sffa.org/slo-comps/rezultati/rezultati.php?id=38&amp;t=2&amp;r=o&amp;st=SVN&amp;us_id=1#vrh" TargetMode="External" /><Relationship Id="rId11" Type="http://schemas.openxmlformats.org/officeDocument/2006/relationships/hyperlink" Target="http://www.sffa.org/slo-comps/rezultati/rezultati.php?id=38&amp;t=2&amp;r=o&amp;st=SVN&amp;us_id=22#vrh" TargetMode="External" /><Relationship Id="rId12" Type="http://schemas.openxmlformats.org/officeDocument/2006/relationships/hyperlink" Target="http://www.sffa.org/slo-comps/rezultati/rezultati.php?id=38&amp;t=2&amp;r=o&amp;st=SVN&amp;us_id=14#vrh" TargetMode="External" /><Relationship Id="rId13" Type="http://schemas.openxmlformats.org/officeDocument/2006/relationships/hyperlink" Target="http://www.sffa.org/slo-comps/rezultati/rezultati.php?id=38&amp;t=2&amp;r=o&amp;st=SVN&amp;us_id=8#vrh" TargetMode="External" /><Relationship Id="rId14" Type="http://schemas.openxmlformats.org/officeDocument/2006/relationships/hyperlink" Target="http://www.sffa.org/slo-comps/rezultati/rezultati.php?id=38&amp;t=2&amp;r=o&amp;st=SVN&amp;us_id=641#vrh" TargetMode="External" /><Relationship Id="rId15" Type="http://schemas.openxmlformats.org/officeDocument/2006/relationships/hyperlink" Target="http://www.sffa.org/slo-comps/rezultati/rezultati.php?id=38&amp;t=2&amp;r=o&amp;st=SVN&amp;us_id=18#vrh" TargetMode="External" /><Relationship Id="rId16" Type="http://schemas.openxmlformats.org/officeDocument/2006/relationships/hyperlink" Target="http://www.sffa.org/slo-comps/rezultati/rezultati.php?id=38&amp;t=2&amp;r=o&amp;st=SVN&amp;us_id=68#vrh" TargetMode="External" /><Relationship Id="rId17" Type="http://schemas.openxmlformats.org/officeDocument/2006/relationships/hyperlink" Target="http://www.sffa.org/slo-comps/rezultati/rezultati.php?id=38&amp;t=2&amp;r=o&amp;st=SVN&amp;us_id=76#vrh" TargetMode="External" /><Relationship Id="rId18" Type="http://schemas.openxmlformats.org/officeDocument/2006/relationships/hyperlink" Target="http://www.sffa.org/slo-comps/rezultati/rezultati.php?id=38&amp;t=2&amp;r=o&amp;st=SVN&amp;us_id=446#vrh" TargetMode="External" /><Relationship Id="rId19" Type="http://schemas.openxmlformats.org/officeDocument/2006/relationships/hyperlink" Target="http://www.sffa.org/slo-comps/rezultati/rezultati.php?id=38&amp;t=2&amp;r=o&amp;st=SVN&amp;us_id=34#vrh" TargetMode="External" /><Relationship Id="rId20" Type="http://schemas.openxmlformats.org/officeDocument/2006/relationships/hyperlink" Target="http://www.sffa.org/slo-comps/rezultati/rezultati.php?id=38&amp;t=2&amp;r=o&amp;st=SVN&amp;us_id=158#vrh" TargetMode="External" /><Relationship Id="rId21" Type="http://schemas.openxmlformats.org/officeDocument/2006/relationships/hyperlink" Target="http://www.sffa.org/slo-comps/rezultati/rezultati.php?id=38&amp;t=2&amp;r=o&amp;st=SVN&amp;us_id=82#vrh" TargetMode="External" /><Relationship Id="rId22" Type="http://schemas.openxmlformats.org/officeDocument/2006/relationships/hyperlink" Target="http://www.sffa.org/slo-comps/rezultati/rezultati.php?id=38&amp;t=2&amp;r=o&amp;st=SVN&amp;us_id=59#vrh" TargetMode="External" /><Relationship Id="rId23" Type="http://schemas.openxmlformats.org/officeDocument/2006/relationships/hyperlink" Target="http://www.sffa.org/slo-comps/rezultati/rezultati.php?id=38&amp;t=2&amp;r=o&amp;st=SVN&amp;us_id=378#vrh" TargetMode="External" /><Relationship Id="rId24" Type="http://schemas.openxmlformats.org/officeDocument/2006/relationships/hyperlink" Target="http://www.sffa.org/slo-comps/rezultati/rezultati.php?id=38&amp;t=2&amp;r=o&amp;st=SVN&amp;us_id=292#vrh" TargetMode="External" /><Relationship Id="rId25" Type="http://schemas.openxmlformats.org/officeDocument/2006/relationships/hyperlink" Target="http://www.sffa.org/slo-comps/rezultati/rezultati.php?id=38&amp;t=2&amp;r=o&amp;st=SVN&amp;us_id=392#vrh" TargetMode="External" /><Relationship Id="rId26" Type="http://schemas.openxmlformats.org/officeDocument/2006/relationships/hyperlink" Target="http://www.sffa.org/slo-comps/rezultati/rezultati.php?id=38&amp;t=2&amp;r=o&amp;st=SVN&amp;us_id=634#vrh" TargetMode="External" /><Relationship Id="rId27" Type="http://schemas.openxmlformats.org/officeDocument/2006/relationships/hyperlink" Target="http://www.sffa.org/slo-comps/rezultati/rezultati.php?id=38&amp;t=2&amp;r=o&amp;st=SVN&amp;us_id=77#vrh" TargetMode="External" /><Relationship Id="rId28" Type="http://schemas.openxmlformats.org/officeDocument/2006/relationships/hyperlink" Target="http://www.sffa.org/slo-comps/rezultati/rezultati.php?id=38&amp;t=2&amp;r=o&amp;st=SVN&amp;us_id=48#vrh" TargetMode="External" /><Relationship Id="rId29" Type="http://schemas.openxmlformats.org/officeDocument/2006/relationships/hyperlink" Target="http://www.sffa.org/slo-comps/rezultati/rezultati.php?id=38&amp;t=2&amp;r=o&amp;st=SVN&amp;us_id=631#vrh" TargetMode="External" /><Relationship Id="rId30" Type="http://schemas.openxmlformats.org/officeDocument/2006/relationships/hyperlink" Target="http://www.sffa.org/slo-comps/rezultati/rezultati.php?id=38&amp;t=2&amp;r=o&amp;st=SVN&amp;us_id=25#vrh" TargetMode="External" /><Relationship Id="rId31" Type="http://schemas.openxmlformats.org/officeDocument/2006/relationships/hyperlink" Target="http://www.sffa.org/slo-comps/rezultati/rezultati.php?id=38&amp;t=2&amp;r=o&amp;st=SVN&amp;us_id=741#vrh" TargetMode="External" /><Relationship Id="rId32" Type="http://schemas.openxmlformats.org/officeDocument/2006/relationships/hyperlink" Target="http://www.sffa.org/slo-comps/rezultati/rezultati.php?id=38&amp;t=2&amp;r=o&amp;st=SVN&amp;us_id=45#vrh" TargetMode="External" /><Relationship Id="rId33" Type="http://schemas.openxmlformats.org/officeDocument/2006/relationships/hyperlink" Target="http://www.sffa.org/slo-comps/rezultati/rezultati.php?id=38&amp;t=2&amp;r=o&amp;st=SVN&amp;us_id=752#vrh" TargetMode="External" /><Relationship Id="rId34" Type="http://schemas.openxmlformats.org/officeDocument/2006/relationships/hyperlink" Target="http://www.sffa.org/slo-comps/rezultati/rezultati.php?id=38&amp;t=2&amp;r=o&amp;st=SVN&amp;us_id=562#vrh" TargetMode="External" /><Relationship Id="rId35" Type="http://schemas.openxmlformats.org/officeDocument/2006/relationships/hyperlink" Target="http://www.sffa.org/slo-comps/rezultati/rezultati.php?id=38&amp;t=2&amp;r=o&amp;st=SVN&amp;us_id=11#vrh" TargetMode="External" /><Relationship Id="rId36" Type="http://schemas.openxmlformats.org/officeDocument/2006/relationships/drawing" Target="../drawings/drawing2.xm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43&amp;t=1&amp;r=o&amp;us_id=435#vrh" TargetMode="External" /><Relationship Id="rId2" Type="http://schemas.openxmlformats.org/officeDocument/2006/relationships/hyperlink" Target="http://www.sffa.org/slo-comps/rezultati/rezultati.php?id=43&amp;t=1&amp;r=o&amp;us_id=411#vrh" TargetMode="External" /><Relationship Id="rId3" Type="http://schemas.openxmlformats.org/officeDocument/2006/relationships/hyperlink" Target="http://www.sffa.org/slo-comps/rezultati/rezultati.php?id=43&amp;t=1&amp;r=o&amp;us_id=4#vrh" TargetMode="External" /><Relationship Id="rId4" Type="http://schemas.openxmlformats.org/officeDocument/2006/relationships/hyperlink" Target="http://www.sffa.org/slo-comps/rezultati/rezultati.php?id=43&amp;t=1&amp;r=o&amp;us_id=59#vrh" TargetMode="External" /><Relationship Id="rId5" Type="http://schemas.openxmlformats.org/officeDocument/2006/relationships/hyperlink" Target="http://www.sffa.org/slo-comps/rezultati/rezultati.php?id=43&amp;t=1&amp;r=o&amp;us_id=16#vrh" TargetMode="External" /><Relationship Id="rId6" Type="http://schemas.openxmlformats.org/officeDocument/2006/relationships/hyperlink" Target="http://www.sffa.org/slo-comps/rezultati/rezultati.php?id=43&amp;t=1&amp;r=o&amp;us_id=24#vrh" TargetMode="External" /><Relationship Id="rId7" Type="http://schemas.openxmlformats.org/officeDocument/2006/relationships/hyperlink" Target="http://www.sffa.org/slo-comps/rezultati/rezultati.php?id=43&amp;t=1&amp;r=o&amp;us_id=77#vrh" TargetMode="External" /><Relationship Id="rId8" Type="http://schemas.openxmlformats.org/officeDocument/2006/relationships/hyperlink" Target="http://www.sffa.org/slo-comps/rezultati/rezultati.php?id=43&amp;t=1&amp;r=o&amp;us_id=54#vrh" TargetMode="External" /><Relationship Id="rId9" Type="http://schemas.openxmlformats.org/officeDocument/2006/relationships/hyperlink" Target="http://www.sffa.org/slo-comps/rezultati/rezultati.php?id=43&amp;t=1&amp;r=o&amp;us_id=378#vrh" TargetMode="External" /><Relationship Id="rId10" Type="http://schemas.openxmlformats.org/officeDocument/2006/relationships/hyperlink" Target="http://www.sffa.org/slo-comps/rezultati/rezultati.php?id=43&amp;t=1&amp;r=o&amp;us_id=22#vrh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43&amp;t=2&amp;r=o&amp;us_id=54#vrh" TargetMode="External" /><Relationship Id="rId2" Type="http://schemas.openxmlformats.org/officeDocument/2006/relationships/hyperlink" Target="http://www.sffa.org/slo-comps/rezultati/rezultati.php?id=43&amp;t=2&amp;r=o&amp;us_id=411#vrh" TargetMode="External" /><Relationship Id="rId3" Type="http://schemas.openxmlformats.org/officeDocument/2006/relationships/hyperlink" Target="http://www.sffa.org/slo-comps/rezultati/rezultati.php?id=43&amp;t=2&amp;r=o&amp;us_id=59#vrh" TargetMode="External" /><Relationship Id="rId4" Type="http://schemas.openxmlformats.org/officeDocument/2006/relationships/hyperlink" Target="http://www.sffa.org/slo-comps/rezultati/rezultati.php?id=43&amp;t=2&amp;r=o&amp;us_id=16#vrh" TargetMode="External" /><Relationship Id="rId5" Type="http://schemas.openxmlformats.org/officeDocument/2006/relationships/hyperlink" Target="http://www.sffa.org/slo-comps/rezultati/rezultati.php?id=43&amp;t=2&amp;r=o&amp;us_id=24#vrh" TargetMode="External" /><Relationship Id="rId6" Type="http://schemas.openxmlformats.org/officeDocument/2006/relationships/hyperlink" Target="http://www.sffa.org/slo-comps/rezultati/rezultati.php?id=43&amp;t=2&amp;r=o&amp;us_id=45#vrh" TargetMode="External" /><Relationship Id="rId7" Type="http://schemas.openxmlformats.org/officeDocument/2006/relationships/hyperlink" Target="http://www.sffa.org/slo-comps/rezultati/rezultati.php?id=43&amp;t=2&amp;r=o&amp;us_id=435#vrh" TargetMode="External" /><Relationship Id="rId8" Type="http://schemas.openxmlformats.org/officeDocument/2006/relationships/hyperlink" Target="http://www.sffa.org/slo-comps/rezultati/rezultati.php?id=43&amp;t=2&amp;r=o&amp;us_id=148#vrh" TargetMode="External" /><Relationship Id="rId9" Type="http://schemas.openxmlformats.org/officeDocument/2006/relationships/hyperlink" Target="http://www.sffa.org/slo-comps/rezultati/rezultati.php?id=43&amp;t=2&amp;r=o&amp;us_id=641#vrh" TargetMode="External" /><Relationship Id="rId10" Type="http://schemas.openxmlformats.org/officeDocument/2006/relationships/hyperlink" Target="http://www.sffa.org/slo-comps/rezultati/rezultati.php?id=43&amp;t=2&amp;r=o&amp;us_id=82#vrh" TargetMode="External" /><Relationship Id="rId11" Type="http://schemas.openxmlformats.org/officeDocument/2006/relationships/hyperlink" Target="http://www.sffa.org/slo-comps/rezultati/rezultati.php?id=43&amp;t=2&amp;r=o&amp;us_id=392#vrh" TargetMode="External" /><Relationship Id="rId12" Type="http://schemas.openxmlformats.org/officeDocument/2006/relationships/hyperlink" Target="http://www.sffa.org/slo-comps/rezultati/rezultati.php?id=43&amp;t=2&amp;r=o&amp;us_id=28#vrh" TargetMode="External" /><Relationship Id="rId13" Type="http://schemas.openxmlformats.org/officeDocument/2006/relationships/hyperlink" Target="http://www.sffa.org/slo-comps/rezultati/rezultati.php?id=43&amp;t=2&amp;r=o&amp;us_id=634#vrh" TargetMode="External" /><Relationship Id="rId14" Type="http://schemas.openxmlformats.org/officeDocument/2006/relationships/hyperlink" Target="http://www.sffa.org/slo-comps/rezultati/rezultati.php?id=43&amp;t=2&amp;r=o&amp;us_id=18#vrh" TargetMode="External" /><Relationship Id="rId15" Type="http://schemas.openxmlformats.org/officeDocument/2006/relationships/hyperlink" Target="http://www.sffa.org/slo-comps/rezultati/rezultati.php?id=43&amp;t=2&amp;r=o&amp;us_id=378#vrh" TargetMode="External" /><Relationship Id="rId16" Type="http://schemas.openxmlformats.org/officeDocument/2006/relationships/hyperlink" Target="http://www.sffa.org/slo-comps/rezultati/rezultati.php?id=43&amp;t=2&amp;r=o&amp;us_id=25#vrh" TargetMode="External" /><Relationship Id="rId17" Type="http://schemas.openxmlformats.org/officeDocument/2006/relationships/hyperlink" Target="http://www.sffa.org/slo-comps/rezultati/rezultati.php?id=43&amp;t=2&amp;r=o&amp;us_id=292#vrh" TargetMode="External" /><Relationship Id="rId18" Type="http://schemas.openxmlformats.org/officeDocument/2006/relationships/hyperlink" Target="http://www.sffa.org/slo-comps/rezultati/rezultati.php?id=43&amp;t=2&amp;r=o&amp;us_id=2#vrh" TargetMode="External" /><Relationship Id="rId19" Type="http://schemas.openxmlformats.org/officeDocument/2006/relationships/hyperlink" Target="http://www.sffa.org/slo-comps/rezultati/rezultati.php?id=43&amp;t=2&amp;r=o&amp;us_id=34#vrh" TargetMode="External" /><Relationship Id="rId20" Type="http://schemas.openxmlformats.org/officeDocument/2006/relationships/hyperlink" Target="http://www.sffa.org/slo-comps/rezultati/rezultati.php?id=43&amp;t=2&amp;r=o&amp;us_id=22#vrh" TargetMode="External" /><Relationship Id="rId21" Type="http://schemas.openxmlformats.org/officeDocument/2006/relationships/hyperlink" Target="http://www.sffa.org/slo-comps/rezultati/rezultati.php?id=43&amp;t=2&amp;r=o&amp;us_id=741#vrh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41&amp;r=o&amp;us_id=24#vrh" TargetMode="External" /><Relationship Id="rId2" Type="http://schemas.openxmlformats.org/officeDocument/2006/relationships/hyperlink" Target="http://www.sffa.org/slo-comps/rezultati/rezultati.php?id=41&amp;r=o&amp;us_id=411#vrh" TargetMode="External" /><Relationship Id="rId3" Type="http://schemas.openxmlformats.org/officeDocument/2006/relationships/hyperlink" Target="http://www.sffa.org/slo-comps/rezultati/rezultati.php?id=41&amp;r=o&amp;us_id=54#vrh" TargetMode="External" /><Relationship Id="rId4" Type="http://schemas.openxmlformats.org/officeDocument/2006/relationships/hyperlink" Target="http://www.sffa.org/slo-comps/rezultati/rezultati.php?id=41&amp;r=o&amp;us_id=292#vrh" TargetMode="External" /><Relationship Id="rId5" Type="http://schemas.openxmlformats.org/officeDocument/2006/relationships/hyperlink" Target="http://www.sffa.org/slo-comps/rezultati/rezultati.php?id=41&amp;r=o&amp;us_id=435#vrh" TargetMode="External" /><Relationship Id="rId6" Type="http://schemas.openxmlformats.org/officeDocument/2006/relationships/hyperlink" Target="http://www.sffa.org/slo-comps/rezultati/rezultati.php?id=41&amp;r=o&amp;us_id=45#vrh" TargetMode="External" /><Relationship Id="rId7" Type="http://schemas.openxmlformats.org/officeDocument/2006/relationships/hyperlink" Target="http://www.sffa.org/slo-comps/rezultati/rezultati.php?id=41&amp;r=o&amp;us_id=16#vrh" TargetMode="External" /><Relationship Id="rId8" Type="http://schemas.openxmlformats.org/officeDocument/2006/relationships/hyperlink" Target="http://www.sffa.org/slo-comps/rezultati/rezultati.php?id=41&amp;r=o&amp;us_id=81#vrh" TargetMode="External" /><Relationship Id="rId9" Type="http://schemas.openxmlformats.org/officeDocument/2006/relationships/hyperlink" Target="http://www.sffa.org/slo-comps/rezultati/rezultati.php?id=41&amp;r=o&amp;us_id=47#vrh" TargetMode="External" /><Relationship Id="rId10" Type="http://schemas.openxmlformats.org/officeDocument/2006/relationships/hyperlink" Target="http://www.sffa.org/slo-comps/rezultati/rezultati.php?id=41&amp;r=o&amp;us_id=641#vrh" TargetMode="External" /><Relationship Id="rId11" Type="http://schemas.openxmlformats.org/officeDocument/2006/relationships/hyperlink" Target="http://www.sffa.org/slo-comps/rezultati/rezultati.php?id=41&amp;r=o&amp;us_id=838#vrh" TargetMode="External" /><Relationship Id="rId12" Type="http://schemas.openxmlformats.org/officeDocument/2006/relationships/hyperlink" Target="http://www.sffa.org/slo-comps/rezultati/rezultati.php?id=41&amp;r=o&amp;us_id=392#vrh" TargetMode="External" /><Relationship Id="rId13" Type="http://schemas.openxmlformats.org/officeDocument/2006/relationships/hyperlink" Target="http://www.sffa.org/slo-comps/rezultati/rezultati.php?id=41&amp;r=o&amp;us_id=84#vrh" TargetMode="External" /><Relationship Id="rId14" Type="http://schemas.openxmlformats.org/officeDocument/2006/relationships/hyperlink" Target="http://www.sffa.org/slo-comps/rezultati/rezultati.php?id=41&amp;r=o&amp;us_id=7#vrh" TargetMode="External" /><Relationship Id="rId15" Type="http://schemas.openxmlformats.org/officeDocument/2006/relationships/hyperlink" Target="http://www.sffa.org/slo-comps/rezultati/rezultati.php?id=41&amp;r=o&amp;us_id=752#vrh" TargetMode="External" /><Relationship Id="rId16" Type="http://schemas.openxmlformats.org/officeDocument/2006/relationships/hyperlink" Target="http://www.sffa.org/slo-comps/rezultati/rezultati.php?id=41&amp;r=o&amp;us_id=4#vrh" TargetMode="External" /><Relationship Id="rId17" Type="http://schemas.openxmlformats.org/officeDocument/2006/relationships/hyperlink" Target="http://www.sffa.org/slo-comps/rezultati/rezultati.php?id=41&amp;r=o&amp;us_id=670#vrh" TargetMode="External" /><Relationship Id="rId18" Type="http://schemas.openxmlformats.org/officeDocument/2006/relationships/hyperlink" Target="http://www.sffa.org/slo-comps/rezultati/rezultati.php?id=41&amp;r=o&amp;us_id=158#vrh" TargetMode="External" /><Relationship Id="rId19" Type="http://schemas.openxmlformats.org/officeDocument/2006/relationships/hyperlink" Target="http://www.sffa.org/slo-comps/rezultati/rezultati.php?id=41&amp;r=o&amp;us_id=378#vrh" TargetMode="External" /><Relationship Id="rId20" Type="http://schemas.openxmlformats.org/officeDocument/2006/relationships/hyperlink" Target="http://www.sffa.org/slo-comps/rezultati/rezultati.php?id=41&amp;r=o&amp;us_id=2#vrh" TargetMode="External" /><Relationship Id="rId21" Type="http://schemas.openxmlformats.org/officeDocument/2006/relationships/hyperlink" Target="http://www.sffa.org/slo-comps/rezultati/rezultati.php?id=41&amp;r=o&amp;us_id=82#vrh" TargetMode="External" /><Relationship Id="rId22" Type="http://schemas.openxmlformats.org/officeDocument/2006/relationships/hyperlink" Target="http://www.sffa.org/slo-comps/rezultati/rezultati.php?id=41&amp;r=o&amp;us_id=634#vrh" TargetMode="External" /><Relationship Id="rId23" Type="http://schemas.openxmlformats.org/officeDocument/2006/relationships/hyperlink" Target="http://www.sffa.org/slo-comps/rezultati/rezultati.php?id=41&amp;r=o&amp;us_id=336#vrh" TargetMode="External" /><Relationship Id="rId24" Type="http://schemas.openxmlformats.org/officeDocument/2006/relationships/drawing" Target="../drawings/drawing5.xml" /><Relationship Id="rId2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39&amp;t=1&amp;r=o&amp;st=SVN&amp;us_id=59#vrh" TargetMode="External" /><Relationship Id="rId2" Type="http://schemas.openxmlformats.org/officeDocument/2006/relationships/hyperlink" Target="http://www.sffa.org/slo-comps/rezultati/rezultati.php?id=39&amp;t=1&amp;r=o&amp;st=SVN&amp;us_id=16#vrh" TargetMode="External" /><Relationship Id="rId3" Type="http://schemas.openxmlformats.org/officeDocument/2006/relationships/hyperlink" Target="http://www.sffa.org/slo-comps/rezultati/rezultati.php?id=39&amp;t=1&amp;r=o&amp;st=SVN&amp;us_id=4#vrh" TargetMode="External" /><Relationship Id="rId4" Type="http://schemas.openxmlformats.org/officeDocument/2006/relationships/hyperlink" Target="http://www.sffa.org/slo-comps/rezultati/rezultati.php?id=39&amp;t=1&amp;r=o&amp;st=SVN&amp;us_id=158#vrh" TargetMode="External" /><Relationship Id="rId5" Type="http://schemas.openxmlformats.org/officeDocument/2006/relationships/hyperlink" Target="http://www.sffa.org/slo-comps/rezultati/rezultati.php?id=39&amp;t=1&amp;r=o&amp;st=SVN&amp;us_id=47#vrh" TargetMode="External" /><Relationship Id="rId6" Type="http://schemas.openxmlformats.org/officeDocument/2006/relationships/hyperlink" Target="http://www.sffa.org/slo-comps/rezultati/rezultati.php?id=39&amp;t=1&amp;r=o&amp;st=SVN&amp;us_id=45#vrh" TargetMode="External" /><Relationship Id="rId7" Type="http://schemas.openxmlformats.org/officeDocument/2006/relationships/hyperlink" Target="http://www.sffa.org/slo-comps/rezultati/rezultati.php?id=39&amp;t=1&amp;r=o&amp;st=SVN&amp;us_id=17#vrh" TargetMode="External" /><Relationship Id="rId8" Type="http://schemas.openxmlformats.org/officeDocument/2006/relationships/hyperlink" Target="http://www.sffa.org/slo-comps/rezultati/rezultati.php?id=39&amp;t=1&amp;r=o&amp;st=SVN&amp;us_id=64#vrh" TargetMode="External" /><Relationship Id="rId9" Type="http://schemas.openxmlformats.org/officeDocument/2006/relationships/hyperlink" Target="http://www.sffa.org/slo-comps/rezultati/rezultati.php?id=39&amp;t=1&amp;r=o&amp;st=SVN&amp;us_id=138#vrh" TargetMode="External" /><Relationship Id="rId10" Type="http://schemas.openxmlformats.org/officeDocument/2006/relationships/hyperlink" Target="http://www.sffa.org/slo-comps/rezultati/rezultati.php?id=39&amp;t=1&amp;r=o&amp;st=SVN&amp;us_id=34#vrh" TargetMode="External" /><Relationship Id="rId11" Type="http://schemas.openxmlformats.org/officeDocument/2006/relationships/hyperlink" Target="http://www.sffa.org/slo-comps/rezultati/rezultati.php?id=39&amp;t=1&amp;r=o&amp;st=SVN&amp;us_id=46#vrh" TargetMode="External" /><Relationship Id="rId12" Type="http://schemas.openxmlformats.org/officeDocument/2006/relationships/hyperlink" Target="http://www.sffa.org/slo-comps/rezultati/rezultati.php?id=39&amp;t=1&amp;r=o&amp;st=SVN&amp;us_id=82#vrh" TargetMode="External" /><Relationship Id="rId13" Type="http://schemas.openxmlformats.org/officeDocument/2006/relationships/hyperlink" Target="http://www.sffa.org/slo-comps/rezultati/rezultati.php?id=39&amp;t=1&amp;r=o&amp;st=SVN&amp;us_id=446#vrh" TargetMode="External" /><Relationship Id="rId14" Type="http://schemas.openxmlformats.org/officeDocument/2006/relationships/hyperlink" Target="http://www.sffa.org/slo-comps/rezultati/rezultati.php?id=39&amp;t=1&amp;r=o&amp;st=SVN&amp;us_id=153#vrh" TargetMode="External" /><Relationship Id="rId15" Type="http://schemas.openxmlformats.org/officeDocument/2006/relationships/hyperlink" Target="http://www.sffa.org/slo-comps/rezultati/rezultati.php?id=39&amp;t=1&amp;r=o&amp;st=SVN&amp;us_id=445#vrh" TargetMode="External" /><Relationship Id="rId16" Type="http://schemas.openxmlformats.org/officeDocument/2006/relationships/hyperlink" Target="http://www.sffa.org/slo-comps/rezultati/rezultati.php?id=39&amp;t=1&amp;r=o&amp;st=SVN&amp;us_id=918#vrh" TargetMode="External" /><Relationship Id="rId17" Type="http://schemas.openxmlformats.org/officeDocument/2006/relationships/hyperlink" Target="http://www.sffa.org/slo-comps/rezultati/rezultati.php?id=39&amp;t=1&amp;r=o&amp;st=SVN&amp;us_id=7#vrh" TargetMode="External" /><Relationship Id="rId18" Type="http://schemas.openxmlformats.org/officeDocument/2006/relationships/hyperlink" Target="http://www.sffa.org/slo-comps/rezultati/rezultati.php?id=39&amp;t=1&amp;r=o&amp;st=SVN&amp;us_id=917#vrh" TargetMode="External" /><Relationship Id="rId19" Type="http://schemas.openxmlformats.org/officeDocument/2006/relationships/hyperlink" Target="http://www.sffa.org/slo-comps/rezultati/rezultati.php?id=39&amp;t=1&amp;r=o&amp;st=SVN&amp;us_id=24#vrh" TargetMode="External" /><Relationship Id="rId20" Type="http://schemas.openxmlformats.org/officeDocument/2006/relationships/hyperlink" Target="http://www.sffa.org/slo-comps/rezultati/rezultati.php?id=39&amp;t=1&amp;r=o&amp;st=SVN&amp;us_id=8#vrh" TargetMode="External" /><Relationship Id="rId21" Type="http://schemas.openxmlformats.org/officeDocument/2006/relationships/hyperlink" Target="http://www.sffa.org/slo-comps/rezultati/rezultati.php?id=39&amp;t=1&amp;r=o&amp;st=SVN&amp;us_id=741#vrh" TargetMode="External" /><Relationship Id="rId22" Type="http://schemas.openxmlformats.org/officeDocument/2006/relationships/hyperlink" Target="http://www.sffa.org/slo-comps/rezultati/rezultati.php?id=39&amp;t=1&amp;r=o&amp;st=SVN&amp;us_id=641#vrh" TargetMode="External" /><Relationship Id="rId23" Type="http://schemas.openxmlformats.org/officeDocument/2006/relationships/hyperlink" Target="http://www.sffa.org/slo-comps/rezultati/rezultati.php?id=39&amp;t=1&amp;r=o&amp;st=SVN&amp;us_id=428#vrh" TargetMode="External" /><Relationship Id="rId24" Type="http://schemas.openxmlformats.org/officeDocument/2006/relationships/hyperlink" Target="http://www.sffa.org/slo-comps/rezultati/rezultati.php?id=39&amp;t=1&amp;r=o&amp;st=SVN&amp;us_id=25#vrh" TargetMode="External" /><Relationship Id="rId25" Type="http://schemas.openxmlformats.org/officeDocument/2006/relationships/hyperlink" Target="http://www.sffa.org/slo-comps/rezultati/rezultati.php?id=39&amp;t=1&amp;r=o&amp;st=SVN&amp;us_id=919#vrh" TargetMode="External" /><Relationship Id="rId26" Type="http://schemas.openxmlformats.org/officeDocument/2006/relationships/drawing" Target="../drawings/drawing6.xml" /><Relationship Id="rId2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39&amp;t=2&amp;r=o&amp;st=SVN&amp;us_id=158#vrh" TargetMode="External" /><Relationship Id="rId2" Type="http://schemas.openxmlformats.org/officeDocument/2006/relationships/hyperlink" Target="http://www.sffa.org/slo-comps/rezultati/rezultati.php?id=39&amp;t=2&amp;r=o&amp;st=SVN&amp;us_id=45#vrh" TargetMode="External" /><Relationship Id="rId3" Type="http://schemas.openxmlformats.org/officeDocument/2006/relationships/hyperlink" Target="http://www.sffa.org/slo-comps/rezultati/rezultati.php?id=39&amp;t=2&amp;r=o&amp;st=SVN&amp;us_id=47#vrh" TargetMode="External" /><Relationship Id="rId4" Type="http://schemas.openxmlformats.org/officeDocument/2006/relationships/hyperlink" Target="http://www.sffa.org/slo-comps/rezultati/rezultati.php?id=39&amp;t=2&amp;r=o&amp;st=SVN&amp;us_id=59#vrh" TargetMode="External" /><Relationship Id="rId5" Type="http://schemas.openxmlformats.org/officeDocument/2006/relationships/hyperlink" Target="http://www.sffa.org/slo-comps/rezultati/rezultati.php?id=39&amp;t=2&amp;r=o&amp;st=SVN&amp;us_id=16#vrh" TargetMode="External" /><Relationship Id="rId6" Type="http://schemas.openxmlformats.org/officeDocument/2006/relationships/hyperlink" Target="http://www.sffa.org/slo-comps/rezultati/rezultati.php?id=39&amp;t=2&amp;r=o&amp;st=SVN&amp;us_id=17#vrh" TargetMode="External" /><Relationship Id="rId7" Type="http://schemas.openxmlformats.org/officeDocument/2006/relationships/hyperlink" Target="http://www.sffa.org/slo-comps/rezultati/rezultati.php?id=39&amp;t=2&amp;r=o&amp;st=SVN&amp;us_id=4#vrh" TargetMode="External" /><Relationship Id="rId8" Type="http://schemas.openxmlformats.org/officeDocument/2006/relationships/hyperlink" Target="http://www.sffa.org/slo-comps/rezultati/rezultati.php?id=39&amp;t=2&amp;r=o&amp;st=SVN&amp;us_id=34#vrh" TargetMode="External" /><Relationship Id="rId9" Type="http://schemas.openxmlformats.org/officeDocument/2006/relationships/hyperlink" Target="http://www.sffa.org/slo-comps/rezultati/rezultati.php?id=39&amp;t=2&amp;r=o&amp;st=SVN&amp;us_id=18#vrh" TargetMode="External" /><Relationship Id="rId10" Type="http://schemas.openxmlformats.org/officeDocument/2006/relationships/hyperlink" Target="http://www.sffa.org/slo-comps/rezultati/rezultati.php?id=39&amp;t=2&amp;r=o&amp;st=SVN&amp;us_id=64#vrh" TargetMode="External" /><Relationship Id="rId11" Type="http://schemas.openxmlformats.org/officeDocument/2006/relationships/hyperlink" Target="http://www.sffa.org/slo-comps/rezultati/rezultati.php?id=39&amp;t=2&amp;r=o&amp;st=SVN&amp;us_id=24#vrh" TargetMode="External" /><Relationship Id="rId12" Type="http://schemas.openxmlformats.org/officeDocument/2006/relationships/hyperlink" Target="http://www.sffa.org/slo-comps/rezultati/rezultati.php?id=39&amp;t=2&amp;r=o&amp;st=SVN&amp;us_id=445#vrh" TargetMode="External" /><Relationship Id="rId13" Type="http://schemas.openxmlformats.org/officeDocument/2006/relationships/hyperlink" Target="http://www.sffa.org/slo-comps/rezultati/rezultati.php?id=39&amp;t=2&amp;r=o&amp;st=SVN&amp;us_id=1#vrh" TargetMode="External" /><Relationship Id="rId14" Type="http://schemas.openxmlformats.org/officeDocument/2006/relationships/hyperlink" Target="http://www.sffa.org/slo-comps/rezultati/rezultati.php?id=39&amp;t=2&amp;r=o&amp;st=SVN&amp;us_id=8#vrh" TargetMode="External" /><Relationship Id="rId15" Type="http://schemas.openxmlformats.org/officeDocument/2006/relationships/hyperlink" Target="http://www.sffa.org/slo-comps/rezultati/rezultati.php?id=39&amp;t=2&amp;r=o&amp;st=SVN&amp;us_id=82#vrh" TargetMode="External" /><Relationship Id="rId16" Type="http://schemas.openxmlformats.org/officeDocument/2006/relationships/hyperlink" Target="http://www.sffa.org/slo-comps/rezultati/rezultati.php?id=39&amp;t=2&amp;r=o&amp;st=SVN&amp;us_id=446#vrh" TargetMode="External" /><Relationship Id="rId17" Type="http://schemas.openxmlformats.org/officeDocument/2006/relationships/hyperlink" Target="http://www.sffa.org/slo-comps/rezultati/rezultati.php?id=39&amp;t=2&amp;r=o&amp;st=SVN&amp;us_id=741#vrh" TargetMode="External" /><Relationship Id="rId18" Type="http://schemas.openxmlformats.org/officeDocument/2006/relationships/hyperlink" Target="http://www.sffa.org/slo-comps/rezultati/rezultati.php?id=39&amp;t=2&amp;r=o&amp;st=SVN&amp;us_id=138#vrh" TargetMode="External" /><Relationship Id="rId19" Type="http://schemas.openxmlformats.org/officeDocument/2006/relationships/hyperlink" Target="http://www.sffa.org/slo-comps/rezultati/rezultati.php?id=39&amp;t=2&amp;r=o&amp;st=SVN&amp;us_id=46#vrh" TargetMode="External" /><Relationship Id="rId20" Type="http://schemas.openxmlformats.org/officeDocument/2006/relationships/hyperlink" Target="http://www.sffa.org/slo-comps/rezultati/rezultati.php?id=39&amp;t=2&amp;r=o&amp;st=SVN&amp;us_id=7#vrh" TargetMode="External" /><Relationship Id="rId21" Type="http://schemas.openxmlformats.org/officeDocument/2006/relationships/hyperlink" Target="http://www.sffa.org/slo-comps/rezultati/rezultati.php?id=39&amp;t=2&amp;r=o&amp;st=SVN&amp;us_id=641#vrh" TargetMode="External" /><Relationship Id="rId22" Type="http://schemas.openxmlformats.org/officeDocument/2006/relationships/hyperlink" Target="http://www.sffa.org/slo-comps/rezultati/rezultati.php?id=39&amp;t=2&amp;r=o&amp;st=SVN&amp;us_id=428#vrh" TargetMode="External" /><Relationship Id="rId23" Type="http://schemas.openxmlformats.org/officeDocument/2006/relationships/hyperlink" Target="http://www.sffa.org/slo-comps/rezultati/rezultati.php?id=39&amp;t=2&amp;r=o&amp;st=SVN&amp;us_id=67#vrh" TargetMode="External" /><Relationship Id="rId24" Type="http://schemas.openxmlformats.org/officeDocument/2006/relationships/hyperlink" Target="http://www.sffa.org/slo-comps/rezultati/rezultati.php?id=39&amp;t=2&amp;r=o&amp;st=SVN&amp;us_id=153#vrh" TargetMode="External" /><Relationship Id="rId25" Type="http://schemas.openxmlformats.org/officeDocument/2006/relationships/hyperlink" Target="http://www.sffa.org/slo-comps/rezultati/rezultati.php?id=39&amp;t=2&amp;r=o&amp;st=SVN&amp;us_id=25#vrh" TargetMode="External" /><Relationship Id="rId26" Type="http://schemas.openxmlformats.org/officeDocument/2006/relationships/hyperlink" Target="http://www.sffa.org/slo-comps/rezultati/rezultati.php?id=39&amp;t=2&amp;r=o&amp;st=SVN&amp;us_id=2#vrh" TargetMode="External" /><Relationship Id="rId27" Type="http://schemas.openxmlformats.org/officeDocument/2006/relationships/hyperlink" Target="http://www.sffa.org/slo-comps/rezultati/rezultati.php?id=39&amp;t=2&amp;r=o&amp;st=SVN&amp;us_id=918#vrh" TargetMode="External" /><Relationship Id="rId28" Type="http://schemas.openxmlformats.org/officeDocument/2006/relationships/hyperlink" Target="http://www.sffa.org/slo-comps/rezultati/rezultati.php?id=39&amp;t=2&amp;r=o&amp;st=SVN&amp;us_id=81#vrh" TargetMode="External" /><Relationship Id="rId29" Type="http://schemas.openxmlformats.org/officeDocument/2006/relationships/hyperlink" Target="http://www.sffa.org/slo-comps/rezultati/rezultati.php?id=39&amp;t=2&amp;r=o&amp;st=SVN&amp;us_id=917#vrh" TargetMode="External" /><Relationship Id="rId30" Type="http://schemas.openxmlformats.org/officeDocument/2006/relationships/hyperlink" Target="http://www.sffa.org/slo-comps/rezultati/rezultati.php?id=39&amp;t=2&amp;r=o&amp;st=SVN&amp;us_id=919#vrh" TargetMode="External" /><Relationship Id="rId31" Type="http://schemas.openxmlformats.org/officeDocument/2006/relationships/drawing" Target="../drawings/drawing7.xml" /><Relationship Id="rId3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ffa.org/slo-comps/rezultati/rezultati.php?id=39&amp;t=3&amp;r=o&amp;st=SVN&amp;us_id=158#vrh" TargetMode="External" /><Relationship Id="rId2" Type="http://schemas.openxmlformats.org/officeDocument/2006/relationships/hyperlink" Target="http://www.sffa.org/slo-comps/rezultati/rezultati.php?id=39&amp;t=3&amp;r=o&amp;st=SVN&amp;us_id=45#vrh" TargetMode="External" /><Relationship Id="rId3" Type="http://schemas.openxmlformats.org/officeDocument/2006/relationships/hyperlink" Target="http://www.sffa.org/slo-comps/rezultati/rezultati.php?id=39&amp;t=3&amp;r=o&amp;st=SVN&amp;us_id=18#vrh" TargetMode="External" /><Relationship Id="rId4" Type="http://schemas.openxmlformats.org/officeDocument/2006/relationships/hyperlink" Target="http://www.sffa.org/slo-comps/rezultati/rezultati.php?id=39&amp;t=3&amp;r=o&amp;st=SVN&amp;us_id=34#vrh" TargetMode="External" /><Relationship Id="rId5" Type="http://schemas.openxmlformats.org/officeDocument/2006/relationships/hyperlink" Target="http://www.sffa.org/slo-comps/rezultati/rezultati.php?id=39&amp;t=3&amp;r=o&amp;st=SVN&amp;us_id=4#vrh" TargetMode="External" /><Relationship Id="rId6" Type="http://schemas.openxmlformats.org/officeDocument/2006/relationships/hyperlink" Target="http://www.sffa.org/slo-comps/rezultati/rezultati.php?id=39&amp;t=3&amp;r=o&amp;st=SVN&amp;us_id=16#vrh" TargetMode="External" /><Relationship Id="rId7" Type="http://schemas.openxmlformats.org/officeDocument/2006/relationships/hyperlink" Target="http://www.sffa.org/slo-comps/rezultati/rezultati.php?id=39&amp;t=3&amp;r=o&amp;st=SVN&amp;us_id=47#vrh" TargetMode="External" /><Relationship Id="rId8" Type="http://schemas.openxmlformats.org/officeDocument/2006/relationships/hyperlink" Target="http://www.sffa.org/slo-comps/rezultati/rezultati.php?id=39&amp;t=3&amp;r=o&amp;st=SVN&amp;us_id=1#vrh" TargetMode="External" /><Relationship Id="rId9" Type="http://schemas.openxmlformats.org/officeDocument/2006/relationships/hyperlink" Target="http://www.sffa.org/slo-comps/rezultati/rezultati.php?id=39&amp;t=3&amp;r=o&amp;st=SVN&amp;us_id=153#vrh" TargetMode="External" /><Relationship Id="rId10" Type="http://schemas.openxmlformats.org/officeDocument/2006/relationships/hyperlink" Target="http://www.sffa.org/slo-comps/rezultati/rezultati.php?id=39&amp;t=3&amp;r=o&amp;st=SVN&amp;us_id=8#vrh" TargetMode="External" /><Relationship Id="rId11" Type="http://schemas.openxmlformats.org/officeDocument/2006/relationships/hyperlink" Target="http://www.sffa.org/slo-comps/rezultati/rezultati.php?id=39&amp;t=3&amp;r=o&amp;st=SVN&amp;us_id=67#vrh" TargetMode="External" /><Relationship Id="rId12" Type="http://schemas.openxmlformats.org/officeDocument/2006/relationships/hyperlink" Target="http://www.sffa.org/slo-comps/rezultati/rezultati.php?id=39&amp;t=3&amp;r=o&amp;st=SVN&amp;us_id=7#vrh" TargetMode="External" /><Relationship Id="rId13" Type="http://schemas.openxmlformats.org/officeDocument/2006/relationships/hyperlink" Target="http://www.sffa.org/slo-comps/rezultati/rezultati.php?id=39&amp;t=3&amp;r=o&amp;st=SVN&amp;us_id=138#vrh" TargetMode="External" /><Relationship Id="rId14" Type="http://schemas.openxmlformats.org/officeDocument/2006/relationships/hyperlink" Target="http://www.sffa.org/slo-comps/rezultati/rezultati.php?id=39&amp;t=3&amp;r=o&amp;st=SVN&amp;us_id=17#vrh" TargetMode="External" /><Relationship Id="rId15" Type="http://schemas.openxmlformats.org/officeDocument/2006/relationships/hyperlink" Target="http://www.sffa.org/slo-comps/rezultati/rezultati.php?id=39&amp;t=3&amp;r=o&amp;st=SVN&amp;us_id=24#vrh" TargetMode="External" /><Relationship Id="rId16" Type="http://schemas.openxmlformats.org/officeDocument/2006/relationships/hyperlink" Target="http://www.sffa.org/slo-comps/rezultati/rezultati.php?id=39&amp;t=3&amp;r=o&amp;st=SVN&amp;us_id=445#vrh" TargetMode="External" /><Relationship Id="rId17" Type="http://schemas.openxmlformats.org/officeDocument/2006/relationships/hyperlink" Target="http://www.sffa.org/slo-comps/rezultati/rezultati.php?id=39&amp;t=3&amp;r=o&amp;st=SVN&amp;us_id=2#vrh" TargetMode="External" /><Relationship Id="rId18" Type="http://schemas.openxmlformats.org/officeDocument/2006/relationships/hyperlink" Target="http://www.sffa.org/slo-comps/rezultati/rezultati.php?id=39&amp;t=3&amp;r=o&amp;st=SVN&amp;us_id=77#vrh" TargetMode="External" /><Relationship Id="rId19" Type="http://schemas.openxmlformats.org/officeDocument/2006/relationships/hyperlink" Target="http://www.sffa.org/slo-comps/rezultati/rezultati.php?id=39&amp;t=3&amp;r=o&amp;st=SVN&amp;us_id=46#vrh" TargetMode="External" /><Relationship Id="rId20" Type="http://schemas.openxmlformats.org/officeDocument/2006/relationships/hyperlink" Target="http://www.sffa.org/slo-comps/rezultati/rezultati.php?id=39&amp;t=3&amp;r=o&amp;st=SVN&amp;us_id=64#vrh" TargetMode="External" /><Relationship Id="rId21" Type="http://schemas.openxmlformats.org/officeDocument/2006/relationships/hyperlink" Target="http://www.sffa.org/slo-comps/rezultati/rezultati.php?id=39&amp;t=3&amp;r=o&amp;st=SVN&amp;us_id=82#vrh" TargetMode="External" /><Relationship Id="rId22" Type="http://schemas.openxmlformats.org/officeDocument/2006/relationships/hyperlink" Target="http://www.sffa.org/slo-comps/rezultati/rezultati.php?id=39&amp;t=3&amp;r=o&amp;st=SVN&amp;us_id=446#vrh" TargetMode="External" /><Relationship Id="rId23" Type="http://schemas.openxmlformats.org/officeDocument/2006/relationships/hyperlink" Target="http://www.sffa.org/slo-comps/rezultati/rezultati.php?id=39&amp;t=3&amp;r=o&amp;st=SVN&amp;us_id=919#vrh" TargetMode="External" /><Relationship Id="rId24" Type="http://schemas.openxmlformats.org/officeDocument/2006/relationships/hyperlink" Target="http://www.sffa.org/slo-comps/rezultati/rezultati.php?id=39&amp;t=3&amp;r=o&amp;st=SVN&amp;us_id=641#vrh" TargetMode="External" /><Relationship Id="rId25" Type="http://schemas.openxmlformats.org/officeDocument/2006/relationships/hyperlink" Target="http://www.sffa.org/slo-comps/rezultati/rezultati.php?id=39&amp;t=3&amp;r=o&amp;st=SVN&amp;us_id=917#vrh" TargetMode="External" /><Relationship Id="rId26" Type="http://schemas.openxmlformats.org/officeDocument/2006/relationships/hyperlink" Target="http://www.sffa.org/slo-comps/rezultati/rezultati.php?id=39&amp;t=3&amp;r=o&amp;st=SVN&amp;us_id=428#vrh" TargetMode="External" /><Relationship Id="rId27" Type="http://schemas.openxmlformats.org/officeDocument/2006/relationships/hyperlink" Target="http://www.sffa.org/slo-comps/rezultati/rezultati.php?id=39&amp;t=3&amp;r=o&amp;st=SVN&amp;us_id=25#vrh" TargetMode="External" /><Relationship Id="rId28" Type="http://schemas.openxmlformats.org/officeDocument/2006/relationships/hyperlink" Target="http://www.sffa.org/slo-comps/rezultati/rezultati.php?id=39&amp;t=3&amp;r=o&amp;st=SVN&amp;us_id=918#vrh" TargetMode="External" /><Relationship Id="rId29" Type="http://schemas.openxmlformats.org/officeDocument/2006/relationships/hyperlink" Target="http://www.sffa.org/slo-comps/rezultati/rezultati.php?id=39&amp;t=3&amp;r=o&amp;st=SVN&amp;us_id=741#vrh" TargetMode="External" /><Relationship Id="rId30" Type="http://schemas.openxmlformats.org/officeDocument/2006/relationships/hyperlink" Target="http://www.sffa.org/slo-comps/rezultati/rezultati.php?id=39&amp;t=3&amp;r=o&amp;st=SVN&amp;us_id=81#vrh" TargetMode="External" /><Relationship Id="rId31" Type="http://schemas.openxmlformats.org/officeDocument/2006/relationships/drawing" Target="../drawings/drawing8.xml" /><Relationship Id="rId3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9.140625" style="3" customWidth="1"/>
    <col min="2" max="2" width="17.140625" style="45" customWidth="1"/>
    <col min="3" max="3" width="25.140625" style="0" customWidth="1"/>
    <col min="5" max="5" width="10.7109375" style="0" customWidth="1"/>
    <col min="6" max="6" width="0" style="0" hidden="1" customWidth="1"/>
    <col min="8" max="8" width="14.57421875" style="0" customWidth="1"/>
  </cols>
  <sheetData>
    <row r="1" spans="1:5" ht="18" customHeight="1">
      <c r="A1" s="301" t="s">
        <v>147</v>
      </c>
      <c r="B1" s="301"/>
      <c r="C1" s="301"/>
      <c r="D1" s="301"/>
      <c r="E1" s="301"/>
    </row>
    <row r="2" ht="15">
      <c r="A2" s="4"/>
    </row>
    <row r="3" spans="1:3" ht="15">
      <c r="A3" s="300" t="s">
        <v>66</v>
      </c>
      <c r="B3" s="300"/>
      <c r="C3" s="300"/>
    </row>
    <row r="4" spans="2:3" ht="15">
      <c r="B4" s="46"/>
      <c r="C4" s="5"/>
    </row>
    <row r="5" spans="2:3" ht="15.75" thickBot="1">
      <c r="B5" s="46"/>
      <c r="C5" s="5"/>
    </row>
    <row r="6" spans="1:12" ht="15.75" thickBot="1">
      <c r="A6" s="1" t="s">
        <v>0</v>
      </c>
      <c r="B6" s="58" t="s">
        <v>1</v>
      </c>
      <c r="C6" s="2" t="s">
        <v>2</v>
      </c>
      <c r="D6" s="1" t="s">
        <v>3</v>
      </c>
      <c r="E6" s="59" t="s">
        <v>141</v>
      </c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>
      <c r="A7" s="34">
        <v>1</v>
      </c>
      <c r="B7" s="57" t="s">
        <v>12</v>
      </c>
      <c r="C7" s="32" t="s">
        <v>13</v>
      </c>
      <c r="D7" s="34">
        <v>982</v>
      </c>
      <c r="E7" s="60">
        <v>1000</v>
      </c>
      <c r="G7" s="13">
        <v>1</v>
      </c>
      <c r="H7" s="14" t="s">
        <v>75</v>
      </c>
      <c r="I7" s="15">
        <v>678</v>
      </c>
      <c r="J7" s="16">
        <v>671</v>
      </c>
      <c r="K7" s="17">
        <v>562</v>
      </c>
      <c r="L7" s="18">
        <f aca="true" t="shared" si="0" ref="L7:L17">SUM(I7:K7)</f>
        <v>1911</v>
      </c>
    </row>
    <row r="8" spans="1:12" ht="15">
      <c r="A8" s="34">
        <v>2</v>
      </c>
      <c r="B8" s="57" t="s">
        <v>10</v>
      </c>
      <c r="C8" s="32" t="s">
        <v>11</v>
      </c>
      <c r="D8" s="34">
        <v>966</v>
      </c>
      <c r="E8" s="61">
        <f>(D8*1000)/982</f>
        <v>983.7067209775968</v>
      </c>
      <c r="G8" s="19">
        <v>2</v>
      </c>
      <c r="H8" s="20" t="s">
        <v>76</v>
      </c>
      <c r="I8" s="21">
        <v>574</v>
      </c>
      <c r="J8" s="22">
        <v>550</v>
      </c>
      <c r="K8" s="23"/>
      <c r="L8" s="24">
        <f t="shared" si="0"/>
        <v>1124</v>
      </c>
    </row>
    <row r="9" spans="1:12" ht="15">
      <c r="A9" s="34">
        <v>3</v>
      </c>
      <c r="B9" s="57" t="s">
        <v>100</v>
      </c>
      <c r="C9" s="32" t="s">
        <v>101</v>
      </c>
      <c r="D9" s="34">
        <v>914</v>
      </c>
      <c r="E9" s="61">
        <f aca="true" t="shared" si="1" ref="E9:E48">(D9*1000)/982</f>
        <v>930.7535641547862</v>
      </c>
      <c r="G9" s="19">
        <v>3</v>
      </c>
      <c r="H9" s="20" t="s">
        <v>77</v>
      </c>
      <c r="I9" s="21">
        <v>336</v>
      </c>
      <c r="J9" s="22"/>
      <c r="K9" s="23"/>
      <c r="L9" s="24">
        <f t="shared" si="0"/>
        <v>336</v>
      </c>
    </row>
    <row r="10" spans="1:12" ht="15">
      <c r="A10" s="34">
        <v>4</v>
      </c>
      <c r="B10" s="57" t="s">
        <v>86</v>
      </c>
      <c r="C10" s="32" t="s">
        <v>19</v>
      </c>
      <c r="D10" s="34">
        <v>900</v>
      </c>
      <c r="E10" s="61">
        <f t="shared" si="1"/>
        <v>916.4969450101833</v>
      </c>
      <c r="G10" s="19">
        <v>4</v>
      </c>
      <c r="H10" s="20" t="s">
        <v>80</v>
      </c>
      <c r="I10" s="249">
        <v>629</v>
      </c>
      <c r="J10" s="22">
        <v>622</v>
      </c>
      <c r="K10" s="23"/>
      <c r="L10" s="24">
        <f t="shared" si="0"/>
        <v>1251</v>
      </c>
    </row>
    <row r="11" spans="1:12" ht="15">
      <c r="A11" s="34">
        <v>5</v>
      </c>
      <c r="B11" s="57" t="s">
        <v>40</v>
      </c>
      <c r="C11" s="32" t="s">
        <v>127</v>
      </c>
      <c r="D11" s="34">
        <v>894</v>
      </c>
      <c r="E11" s="61">
        <f t="shared" si="1"/>
        <v>910.3869653767821</v>
      </c>
      <c r="G11" s="19">
        <v>5</v>
      </c>
      <c r="H11" s="20" t="s">
        <v>78</v>
      </c>
      <c r="I11" s="249">
        <v>343</v>
      </c>
      <c r="J11" s="22"/>
      <c r="K11" s="23"/>
      <c r="L11" s="24">
        <f t="shared" si="0"/>
        <v>343</v>
      </c>
    </row>
    <row r="12" spans="1:12" ht="15">
      <c r="A12" s="34">
        <v>6</v>
      </c>
      <c r="B12" s="57" t="s">
        <v>60</v>
      </c>
      <c r="C12" s="32" t="s">
        <v>61</v>
      </c>
      <c r="D12" s="34">
        <v>747</v>
      </c>
      <c r="E12" s="61">
        <f t="shared" si="1"/>
        <v>760.6924643584522</v>
      </c>
      <c r="G12" s="19">
        <v>6</v>
      </c>
      <c r="H12" s="20" t="s">
        <v>72</v>
      </c>
      <c r="I12" s="21">
        <v>910</v>
      </c>
      <c r="J12" s="22">
        <v>681</v>
      </c>
      <c r="K12" s="23">
        <v>674</v>
      </c>
      <c r="L12" s="24">
        <f t="shared" si="0"/>
        <v>2265</v>
      </c>
    </row>
    <row r="13" spans="1:12" ht="15">
      <c r="A13" s="34">
        <v>7</v>
      </c>
      <c r="B13" s="57" t="s">
        <v>14</v>
      </c>
      <c r="C13" s="32" t="s">
        <v>15</v>
      </c>
      <c r="D13" s="34">
        <v>670</v>
      </c>
      <c r="E13" s="61">
        <f t="shared" si="1"/>
        <v>682.2810590631365</v>
      </c>
      <c r="G13" s="19">
        <v>7</v>
      </c>
      <c r="H13" s="20" t="s">
        <v>73</v>
      </c>
      <c r="I13" s="21">
        <v>984</v>
      </c>
      <c r="J13" s="22">
        <v>681</v>
      </c>
      <c r="K13" s="23">
        <v>433</v>
      </c>
      <c r="L13" s="24">
        <f t="shared" si="0"/>
        <v>2098</v>
      </c>
    </row>
    <row r="14" spans="1:12" ht="15">
      <c r="A14" s="34">
        <v>8</v>
      </c>
      <c r="B14" s="57" t="s">
        <v>18</v>
      </c>
      <c r="C14" s="32" t="s">
        <v>19</v>
      </c>
      <c r="D14" s="34">
        <v>670</v>
      </c>
      <c r="E14" s="61">
        <f t="shared" si="1"/>
        <v>682.2810590631365</v>
      </c>
      <c r="G14" s="13">
        <v>8</v>
      </c>
      <c r="H14" s="14" t="s">
        <v>70</v>
      </c>
      <c r="I14" s="15">
        <v>916</v>
      </c>
      <c r="J14" s="16">
        <v>682</v>
      </c>
      <c r="K14" s="17">
        <v>682</v>
      </c>
      <c r="L14" s="18">
        <f t="shared" si="0"/>
        <v>2280</v>
      </c>
    </row>
    <row r="15" spans="1:12" ht="15">
      <c r="A15" s="34">
        <v>9</v>
      </c>
      <c r="B15" s="57" t="s">
        <v>8</v>
      </c>
      <c r="C15" s="32" t="s">
        <v>9</v>
      </c>
      <c r="D15" s="34">
        <v>669</v>
      </c>
      <c r="E15" s="61">
        <f t="shared" si="1"/>
        <v>681.2627291242362</v>
      </c>
      <c r="G15" s="13">
        <v>9</v>
      </c>
      <c r="H15" s="14" t="s">
        <v>71</v>
      </c>
      <c r="I15" s="15">
        <v>1000</v>
      </c>
      <c r="J15" s="22">
        <v>931</v>
      </c>
      <c r="K15" s="42">
        <v>761</v>
      </c>
      <c r="L15" s="18">
        <f t="shared" si="0"/>
        <v>2692</v>
      </c>
    </row>
    <row r="16" spans="1:12" ht="15">
      <c r="A16" s="34">
        <v>9</v>
      </c>
      <c r="B16" s="57" t="s">
        <v>82</v>
      </c>
      <c r="C16" s="32" t="s">
        <v>83</v>
      </c>
      <c r="D16" s="34">
        <v>669</v>
      </c>
      <c r="E16" s="61">
        <f t="shared" si="1"/>
        <v>681.2627291242362</v>
      </c>
      <c r="G16" s="13">
        <v>10</v>
      </c>
      <c r="H16" s="14" t="s">
        <v>74</v>
      </c>
      <c r="I16" s="15">
        <v>677</v>
      </c>
      <c r="J16" s="16">
        <v>575</v>
      </c>
      <c r="K16" s="17">
        <v>574</v>
      </c>
      <c r="L16" s="18">
        <f t="shared" si="0"/>
        <v>1826</v>
      </c>
    </row>
    <row r="17" spans="1:12" ht="15.75" thickBot="1">
      <c r="A17" s="34">
        <v>11</v>
      </c>
      <c r="B17" s="57" t="s">
        <v>44</v>
      </c>
      <c r="C17" s="32" t="s">
        <v>45</v>
      </c>
      <c r="D17" s="34">
        <v>669</v>
      </c>
      <c r="E17" s="61">
        <f t="shared" si="1"/>
        <v>681.2627291242362</v>
      </c>
      <c r="G17" s="25">
        <v>11</v>
      </c>
      <c r="H17" s="26" t="s">
        <v>79</v>
      </c>
      <c r="I17" s="133">
        <v>681</v>
      </c>
      <c r="J17" s="43">
        <v>678</v>
      </c>
      <c r="K17" s="44"/>
      <c r="L17" s="27">
        <f t="shared" si="0"/>
        <v>1359</v>
      </c>
    </row>
    <row r="18" spans="1:5" ht="15">
      <c r="A18" s="34">
        <v>12</v>
      </c>
      <c r="B18" s="57" t="s">
        <v>27</v>
      </c>
      <c r="C18" s="32" t="s">
        <v>19</v>
      </c>
      <c r="D18" s="34">
        <v>669</v>
      </c>
      <c r="E18" s="61">
        <f t="shared" si="1"/>
        <v>681.2627291242362</v>
      </c>
    </row>
    <row r="19" spans="1:5" ht="15">
      <c r="A19" s="34">
        <v>13</v>
      </c>
      <c r="B19" s="57" t="s">
        <v>48</v>
      </c>
      <c r="C19" s="32" t="s">
        <v>5</v>
      </c>
      <c r="D19" s="34">
        <v>666</v>
      </c>
      <c r="E19" s="61">
        <f t="shared" si="1"/>
        <v>678.2077393075357</v>
      </c>
    </row>
    <row r="20" spans="1:5" ht="15">
      <c r="A20" s="34">
        <v>14</v>
      </c>
      <c r="B20" s="57" t="s">
        <v>51</v>
      </c>
      <c r="C20" s="32" t="s">
        <v>45</v>
      </c>
      <c r="D20" s="34">
        <v>666</v>
      </c>
      <c r="E20" s="61">
        <f t="shared" si="1"/>
        <v>678.2077393075357</v>
      </c>
    </row>
    <row r="21" spans="1:5" ht="15">
      <c r="A21" s="34">
        <v>15</v>
      </c>
      <c r="B21" s="57" t="s">
        <v>32</v>
      </c>
      <c r="C21" s="32" t="s">
        <v>33</v>
      </c>
      <c r="D21" s="34">
        <v>665</v>
      </c>
      <c r="E21" s="61">
        <f t="shared" si="1"/>
        <v>677.1894093686354</v>
      </c>
    </row>
    <row r="22" spans="1:5" ht="15">
      <c r="A22" s="34">
        <v>16</v>
      </c>
      <c r="B22" s="57" t="s">
        <v>46</v>
      </c>
      <c r="C22" s="32" t="s">
        <v>47</v>
      </c>
      <c r="D22" s="34">
        <v>662</v>
      </c>
      <c r="E22" s="61">
        <f t="shared" si="1"/>
        <v>674.1344195519348</v>
      </c>
    </row>
    <row r="23" spans="1:5" ht="15">
      <c r="A23" s="34">
        <v>17</v>
      </c>
      <c r="B23" s="57" t="s">
        <v>16</v>
      </c>
      <c r="C23" s="32" t="s">
        <v>19</v>
      </c>
      <c r="D23" s="34">
        <v>662</v>
      </c>
      <c r="E23" s="61">
        <f t="shared" si="1"/>
        <v>674.1344195519348</v>
      </c>
    </row>
    <row r="24" spans="1:5" ht="15">
      <c r="A24" s="34">
        <v>18</v>
      </c>
      <c r="B24" s="57" t="s">
        <v>42</v>
      </c>
      <c r="C24" s="32" t="s">
        <v>43</v>
      </c>
      <c r="D24" s="34">
        <v>659</v>
      </c>
      <c r="E24" s="61">
        <f t="shared" si="1"/>
        <v>671.0794297352343</v>
      </c>
    </row>
    <row r="25" spans="1:5" ht="15">
      <c r="A25" s="34">
        <v>19</v>
      </c>
      <c r="B25" s="57" t="s">
        <v>49</v>
      </c>
      <c r="C25" s="32" t="s">
        <v>24</v>
      </c>
      <c r="D25" s="34">
        <v>618</v>
      </c>
      <c r="E25" s="61">
        <f t="shared" si="1"/>
        <v>629.3279022403259</v>
      </c>
    </row>
    <row r="26" spans="1:5" ht="15">
      <c r="A26" s="34">
        <v>20</v>
      </c>
      <c r="B26" s="57" t="s">
        <v>20</v>
      </c>
      <c r="C26" s="32" t="s">
        <v>21</v>
      </c>
      <c r="D26" s="34">
        <v>611</v>
      </c>
      <c r="E26" s="61">
        <f t="shared" si="1"/>
        <v>622.1995926680245</v>
      </c>
    </row>
    <row r="27" spans="1:5" ht="15">
      <c r="A27" s="34">
        <v>21</v>
      </c>
      <c r="B27" s="57" t="s">
        <v>34</v>
      </c>
      <c r="C27" s="32" t="s">
        <v>35</v>
      </c>
      <c r="D27" s="34">
        <v>610</v>
      </c>
      <c r="E27" s="61">
        <f t="shared" si="1"/>
        <v>621.1812627291242</v>
      </c>
    </row>
    <row r="28" spans="1:5" ht="15">
      <c r="A28" s="34">
        <v>22</v>
      </c>
      <c r="B28" s="57" t="s">
        <v>30</v>
      </c>
      <c r="C28" s="32" t="s">
        <v>31</v>
      </c>
      <c r="D28" s="34">
        <v>569</v>
      </c>
      <c r="E28" s="61">
        <f t="shared" si="1"/>
        <v>579.4297352342159</v>
      </c>
    </row>
    <row r="29" spans="1:5" ht="15">
      <c r="A29" s="34">
        <v>23</v>
      </c>
      <c r="B29" s="57" t="s">
        <v>22</v>
      </c>
      <c r="C29" s="32" t="s">
        <v>5</v>
      </c>
      <c r="D29" s="34">
        <v>565</v>
      </c>
      <c r="E29" s="61">
        <f t="shared" si="1"/>
        <v>575.3564154786151</v>
      </c>
    </row>
    <row r="30" spans="1:5" ht="15">
      <c r="A30" s="34">
        <v>24</v>
      </c>
      <c r="B30" s="57" t="s">
        <v>92</v>
      </c>
      <c r="C30" s="32" t="s">
        <v>93</v>
      </c>
      <c r="D30" s="34">
        <v>564</v>
      </c>
      <c r="E30" s="61">
        <f t="shared" si="1"/>
        <v>574.3380855397148</v>
      </c>
    </row>
    <row r="31" spans="1:5" ht="15">
      <c r="A31" s="34">
        <v>25</v>
      </c>
      <c r="B31" s="57" t="s">
        <v>6</v>
      </c>
      <c r="C31" s="32" t="s">
        <v>7</v>
      </c>
      <c r="D31" s="34">
        <v>564</v>
      </c>
      <c r="E31" s="61">
        <f t="shared" si="1"/>
        <v>574.3380855397148</v>
      </c>
    </row>
    <row r="32" spans="1:5" ht="15">
      <c r="A32" s="34">
        <v>26</v>
      </c>
      <c r="B32" s="57" t="s">
        <v>28</v>
      </c>
      <c r="C32" s="32" t="s">
        <v>29</v>
      </c>
      <c r="D32" s="34">
        <v>553</v>
      </c>
      <c r="E32" s="61">
        <f t="shared" si="1"/>
        <v>563.1364562118126</v>
      </c>
    </row>
    <row r="33" spans="1:5" ht="15">
      <c r="A33" s="34">
        <v>27</v>
      </c>
      <c r="B33" s="57" t="s">
        <v>50</v>
      </c>
      <c r="C33" s="32" t="s">
        <v>5</v>
      </c>
      <c r="D33" s="34">
        <v>552</v>
      </c>
      <c r="E33" s="61">
        <f t="shared" si="1"/>
        <v>562.1181262729124</v>
      </c>
    </row>
    <row r="34" spans="1:5" ht="15">
      <c r="A34" s="34">
        <v>28</v>
      </c>
      <c r="B34" s="57" t="s">
        <v>23</v>
      </c>
      <c r="C34" s="32" t="s">
        <v>24</v>
      </c>
      <c r="D34" s="34">
        <v>540</v>
      </c>
      <c r="E34" s="61">
        <f t="shared" si="1"/>
        <v>549.8981670061099</v>
      </c>
    </row>
    <row r="35" spans="1:5" ht="15">
      <c r="A35" s="34">
        <v>29</v>
      </c>
      <c r="B35" s="57" t="s">
        <v>38</v>
      </c>
      <c r="C35" s="32" t="s">
        <v>29</v>
      </c>
      <c r="D35" s="34">
        <v>454</v>
      </c>
      <c r="E35" s="61">
        <f t="shared" si="1"/>
        <v>462.32179226069246</v>
      </c>
    </row>
    <row r="36" spans="1:5" ht="15">
      <c r="A36" s="34">
        <v>30</v>
      </c>
      <c r="B36" s="57" t="s">
        <v>133</v>
      </c>
      <c r="C36" s="32" t="s">
        <v>95</v>
      </c>
      <c r="D36" s="34">
        <v>432</v>
      </c>
      <c r="E36" s="61">
        <f t="shared" si="1"/>
        <v>439.918533604888</v>
      </c>
    </row>
    <row r="37" spans="1:5" ht="15">
      <c r="A37" s="34">
        <v>31</v>
      </c>
      <c r="B37" s="57" t="s">
        <v>62</v>
      </c>
      <c r="C37" s="32" t="s">
        <v>63</v>
      </c>
      <c r="D37" s="34">
        <v>426</v>
      </c>
      <c r="E37" s="61">
        <f t="shared" si="1"/>
        <v>433.8085539714868</v>
      </c>
    </row>
    <row r="38" spans="1:5" ht="15">
      <c r="A38" s="34">
        <v>32</v>
      </c>
      <c r="B38" s="57" t="s">
        <v>98</v>
      </c>
      <c r="C38" s="32" t="s">
        <v>99</v>
      </c>
      <c r="D38" s="34">
        <v>426</v>
      </c>
      <c r="E38" s="61">
        <f t="shared" si="1"/>
        <v>433.8085539714868</v>
      </c>
    </row>
    <row r="39" spans="1:5" ht="15">
      <c r="A39" s="34">
        <v>33</v>
      </c>
      <c r="B39" s="57" t="s">
        <v>25</v>
      </c>
      <c r="C39" s="32" t="s">
        <v>26</v>
      </c>
      <c r="D39" s="34">
        <v>425</v>
      </c>
      <c r="E39" s="61">
        <f t="shared" si="1"/>
        <v>432.79022403258654</v>
      </c>
    </row>
    <row r="40" spans="1:5" ht="15">
      <c r="A40" s="34">
        <v>34</v>
      </c>
      <c r="B40" s="57" t="s">
        <v>58</v>
      </c>
      <c r="C40" s="32" t="s">
        <v>59</v>
      </c>
      <c r="D40" s="34">
        <v>410</v>
      </c>
      <c r="E40" s="61">
        <f t="shared" si="1"/>
        <v>417.5152749490835</v>
      </c>
    </row>
    <row r="41" spans="1:5" ht="15">
      <c r="A41" s="34">
        <v>35</v>
      </c>
      <c r="B41" s="57" t="s">
        <v>129</v>
      </c>
      <c r="C41" s="32" t="s">
        <v>146</v>
      </c>
      <c r="D41" s="34">
        <v>409</v>
      </c>
      <c r="E41" s="61">
        <f t="shared" si="1"/>
        <v>416.4969450101833</v>
      </c>
    </row>
    <row r="42" spans="1:5" ht="15">
      <c r="A42" s="34">
        <v>36</v>
      </c>
      <c r="B42" s="57" t="s">
        <v>54</v>
      </c>
      <c r="C42" s="32" t="s">
        <v>55</v>
      </c>
      <c r="D42" s="34">
        <v>360</v>
      </c>
      <c r="E42" s="61">
        <f t="shared" si="1"/>
        <v>366.5987780040733</v>
      </c>
    </row>
    <row r="43" spans="1:5" ht="15">
      <c r="A43" s="34">
        <v>37</v>
      </c>
      <c r="B43" s="57" t="s">
        <v>64</v>
      </c>
      <c r="C43" s="32" t="s">
        <v>65</v>
      </c>
      <c r="D43" s="34">
        <v>337</v>
      </c>
      <c r="E43" s="61">
        <f t="shared" si="1"/>
        <v>343.1771894093686</v>
      </c>
    </row>
    <row r="44" spans="1:5" ht="15">
      <c r="A44" s="34">
        <v>38</v>
      </c>
      <c r="B44" s="57" t="s">
        <v>36</v>
      </c>
      <c r="C44" s="32" t="s">
        <v>37</v>
      </c>
      <c r="D44" s="34">
        <v>330</v>
      </c>
      <c r="E44" s="61">
        <f t="shared" si="1"/>
        <v>336.0488798370672</v>
      </c>
    </row>
    <row r="45" spans="1:5" ht="15">
      <c r="A45" s="34">
        <v>39</v>
      </c>
      <c r="B45" s="57" t="s">
        <v>139</v>
      </c>
      <c r="C45" s="32" t="s">
        <v>43</v>
      </c>
      <c r="D45" s="34">
        <v>219</v>
      </c>
      <c r="E45" s="61">
        <f t="shared" si="1"/>
        <v>223.0142566191446</v>
      </c>
    </row>
    <row r="46" spans="1:5" ht="15">
      <c r="A46" s="34">
        <v>39</v>
      </c>
      <c r="B46" s="57" t="s">
        <v>103</v>
      </c>
      <c r="C46" s="32" t="s">
        <v>7</v>
      </c>
      <c r="D46" s="34">
        <v>219</v>
      </c>
      <c r="E46" s="61">
        <f t="shared" si="1"/>
        <v>223.0142566191446</v>
      </c>
    </row>
    <row r="47" spans="1:5" ht="15">
      <c r="A47" s="34">
        <v>39</v>
      </c>
      <c r="B47" s="57" t="s">
        <v>90</v>
      </c>
      <c r="C47" s="32" t="s">
        <v>91</v>
      </c>
      <c r="D47" s="34">
        <v>219</v>
      </c>
      <c r="E47" s="61">
        <f t="shared" si="1"/>
        <v>223.0142566191446</v>
      </c>
    </row>
    <row r="48" spans="1:5" ht="15">
      <c r="A48" s="34">
        <v>39</v>
      </c>
      <c r="B48" s="57" t="s">
        <v>39</v>
      </c>
      <c r="C48" s="32" t="s">
        <v>19</v>
      </c>
      <c r="D48" s="34">
        <v>219</v>
      </c>
      <c r="E48" s="61">
        <f t="shared" si="1"/>
        <v>223.0142566191446</v>
      </c>
    </row>
  </sheetData>
  <sheetProtection/>
  <mergeCells count="2">
    <mergeCell ref="A3:C3"/>
    <mergeCell ref="A1:E1"/>
  </mergeCells>
  <hyperlinks>
    <hyperlink ref="B7" r:id="rId1" display="http://www.sffa.org/slo-comps/rezultati/rezultati.php?id=38&amp;t=1&amp;r=o&amp;st=SVN&amp;us_id=47 - vrh"/>
    <hyperlink ref="B8" r:id="rId2" display="http://www.sffa.org/slo-comps/rezultati/rezultati.php?id=38&amp;t=1&amp;r=o&amp;st=SVN&amp;us_id=54 - vrh"/>
    <hyperlink ref="B9" r:id="rId3" display="http://www.sffa.org/slo-comps/rezultati/rezultati.php?id=38&amp;t=1&amp;r=o&amp;st=SVN&amp;us_id=17 - vrh"/>
    <hyperlink ref="B10" r:id="rId4" display="http://www.sffa.org/slo-comps/rezultati/rezultati.php?id=38&amp;t=1&amp;r=o&amp;st=SVN&amp;us_id=148 - vrh"/>
    <hyperlink ref="B11" r:id="rId5" display="http://www.sffa.org/slo-comps/rezultati/rezultati.php?id=38&amp;t=1&amp;r=o&amp;st=SVN&amp;us_id=158 - vrh"/>
    <hyperlink ref="B12" r:id="rId6" display="http://www.sffa.org/slo-comps/rezultati/rezultati.php?id=38&amp;t=1&amp;r=o&amp;st=SVN&amp;us_id=45 - vrh"/>
    <hyperlink ref="B13" r:id="rId7" display="http://www.sffa.org/slo-comps/rezultati/rezultati.php?id=38&amp;t=1&amp;r=o&amp;st=SVN&amp;us_id=64 - vrh"/>
    <hyperlink ref="B14" r:id="rId8" display="http://www.sffa.org/slo-comps/rezultati/rezultati.php?id=38&amp;t=1&amp;r=o&amp;st=SVN&amp;us_id=24 - vrh"/>
    <hyperlink ref="B15" r:id="rId9" display="http://www.sffa.org/slo-comps/rezultati/rezultati.php?id=38&amp;t=1&amp;r=o&amp;st=SVN&amp;us_id=435 - vrh"/>
    <hyperlink ref="B16" r:id="rId10" display="http://www.sffa.org/slo-comps/rezultati/rezultati.php?id=38&amp;t=1&amp;r=o&amp;st=SVN&amp;us_id=411 - vrh"/>
    <hyperlink ref="B17" r:id="rId11" display="http://www.sffa.org/slo-comps/rezultati/rezultati.php?id=38&amp;t=1&amp;r=o&amp;st=SVN&amp;us_id=59 - vrh"/>
    <hyperlink ref="B18" r:id="rId12" display="http://www.sffa.org/slo-comps/rezultati/rezultati.php?id=38&amp;t=1&amp;r=o&amp;st=SVN&amp;us_id=14 - vrh"/>
    <hyperlink ref="B19" r:id="rId13" display="http://www.sffa.org/slo-comps/rezultati/rezultati.php?id=38&amp;t=1&amp;r=o&amp;st=SVN&amp;us_id=292 - vrh"/>
    <hyperlink ref="B20" r:id="rId14" display="http://www.sffa.org/slo-comps/rezultati/rezultati.php?id=38&amp;t=1&amp;r=o&amp;st=SVN&amp;us_id=77 - vrh"/>
    <hyperlink ref="B21" r:id="rId15" display="http://www.sffa.org/slo-comps/rezultati/rezultati.php?id=38&amp;t=1&amp;r=o&amp;st=SVN&amp;us_id=18 - vrh"/>
    <hyperlink ref="B22" r:id="rId16" display="http://www.sffa.org/slo-comps/rezultati/rezultati.php?id=38&amp;t=1&amp;r=o&amp;st=SVN&amp;us_id=378 - vrh"/>
    <hyperlink ref="B23" r:id="rId17" display="http://www.sffa.org/slo-comps/rezultati/rezultati.php?id=38&amp;t=1&amp;r=o&amp;st=SVN&amp;us_id=16 - vrh"/>
    <hyperlink ref="B24" r:id="rId18" display="http://www.sffa.org/slo-comps/rezultati/rezultati.php?id=38&amp;t=1&amp;r=o&amp;st=SVN&amp;us_id=82 - vrh"/>
    <hyperlink ref="B25" r:id="rId19" display="http://www.sffa.org/slo-comps/rezultati/rezultati.php?id=38&amp;t=1&amp;r=o&amp;st=SVN&amp;us_id=392 - vrh"/>
    <hyperlink ref="B26" r:id="rId20" display="http://www.sffa.org/slo-comps/rezultati/rezultati.php?id=38&amp;t=1&amp;r=o&amp;st=SVN&amp;us_id=670 - vrh"/>
    <hyperlink ref="B27" r:id="rId21" display="http://www.sffa.org/slo-comps/rezultati/rezultati.php?id=38&amp;t=1&amp;r=o&amp;st=SVN&amp;us_id=68 - vrh"/>
    <hyperlink ref="B28" r:id="rId22" display="http://www.sffa.org/slo-comps/rezultati/rezultati.php?id=38&amp;t=1&amp;r=o&amp;st=SVN&amp;us_id=641 - vrh"/>
    <hyperlink ref="B29" r:id="rId23" display="http://www.sffa.org/slo-comps/rezultati/rezultati.php?id=38&amp;t=1&amp;r=o&amp;st=SVN&amp;us_id=67 - vrh"/>
    <hyperlink ref="B30" r:id="rId24" display="http://www.sffa.org/slo-comps/rezultati/rezultati.php?id=38&amp;t=1&amp;r=o&amp;st=SVN&amp;us_id=838 - vrh"/>
    <hyperlink ref="B31" r:id="rId25" display="http://www.sffa.org/slo-comps/rezultati/rezultati.php?id=38&amp;t=1&amp;r=o&amp;st=SVN&amp;us_id=2 - vrh"/>
    <hyperlink ref="B32" r:id="rId26" display="http://www.sffa.org/slo-comps/rezultati/rezultati.php?id=38&amp;t=1&amp;r=o&amp;st=SVN&amp;us_id=8 - vrh"/>
    <hyperlink ref="B33" r:id="rId27" display="http://www.sffa.org/slo-comps/rezultati/rezultati.php?id=38&amp;t=1&amp;r=o&amp;st=SVN&amp;us_id=634 - vrh"/>
    <hyperlink ref="B34" r:id="rId28" display="http://www.sffa.org/slo-comps/rezultati/rezultati.php?id=38&amp;t=1&amp;r=o&amp;st=SVN&amp;us_id=1 - vrh"/>
    <hyperlink ref="B35" r:id="rId29" display="http://www.sffa.org/slo-comps/rezultati/rezultati.php?id=38&amp;t=1&amp;r=o&amp;st=SVN&amp;us_id=446 - vrh"/>
    <hyperlink ref="B36" r:id="rId30" display="http://www.sffa.org/slo-comps/rezultati/rezultati.php?id=38&amp;t=1&amp;r=o&amp;st=SVN&amp;us_id=66 - vrh"/>
    <hyperlink ref="B37" r:id="rId31" display="http://www.sffa.org/slo-comps/rezultati/rezultati.php?id=38&amp;t=1&amp;r=o&amp;st=SVN&amp;us_id=752 - vrh"/>
    <hyperlink ref="B38" r:id="rId32" display="http://www.sffa.org/slo-comps/rezultati/rezultati.php?id=38&amp;t=1&amp;r=o&amp;st=SVN&amp;us_id=336 - vrh"/>
    <hyperlink ref="B39" r:id="rId33" display="http://www.sffa.org/slo-comps/rezultati/rezultati.php?id=38&amp;t=1&amp;r=o&amp;st=SVN&amp;us_id=22 - vrh"/>
    <hyperlink ref="B40" r:id="rId34" display="http://www.sffa.org/slo-comps/rezultati/rezultati.php?id=38&amp;t=1&amp;r=o&amp;st=SVN&amp;us_id=741 - vrh"/>
    <hyperlink ref="B41" r:id="rId35" display="http://www.sffa.org/slo-comps/rezultati/rezultati.php?id=38&amp;t=1&amp;r=o&amp;st=SVN&amp;us_id=43 - vrh"/>
    <hyperlink ref="B42" r:id="rId36" display="http://www.sffa.org/slo-comps/rezultati/rezultati.php?id=38&amp;t=1&amp;r=o&amp;st=SVN&amp;us_id=631 - vrh"/>
    <hyperlink ref="B43" r:id="rId37" display="http://www.sffa.org/slo-comps/rezultati/rezultati.php?id=38&amp;t=1&amp;r=o&amp;st=SVN&amp;us_id=562 - vrh"/>
    <hyperlink ref="B44" r:id="rId38" display="http://www.sffa.org/slo-comps/rezultati/rezultati.php?id=38&amp;t=1&amp;r=o&amp;st=SVN&amp;us_id=76 - vrh"/>
    <hyperlink ref="B45" r:id="rId39" display="http://www.sffa.org/slo-comps/rezultati/rezultati.php?id=38&amp;t=1&amp;r=o&amp;st=SVN&amp;us_id=75 - vrh"/>
    <hyperlink ref="B46" r:id="rId40" display="http://www.sffa.org/slo-comps/rezultati/rezultati.php?id=38&amp;t=1&amp;r=o&amp;st=SVN&amp;us_id=46 - vrh"/>
    <hyperlink ref="B47" r:id="rId41" display="http://www.sffa.org/slo-comps/rezultati/rezultati.php?id=38&amp;t=1&amp;r=o&amp;st=SVN&amp;us_id=81 - vrh"/>
    <hyperlink ref="B48" r:id="rId42" display="http://www.sffa.org/slo-comps/rezultati/rezultati.php?id=38&amp;t=1&amp;r=o&amp;st=SVN&amp;us_id=34 - vrh"/>
  </hyperlinks>
  <printOptions/>
  <pageMargins left="0.7" right="0.7" top="0.75" bottom="0.75" header="0.3" footer="0.3"/>
  <pageSetup horizontalDpi="300" verticalDpi="300" orientation="portrait" paperSize="9" r:id="rId44"/>
  <drawing r:id="rId43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3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3" customWidth="1"/>
    <col min="2" max="2" width="24.57421875" style="0" customWidth="1"/>
    <col min="3" max="3" width="29.7109375" style="0" customWidth="1"/>
    <col min="4" max="5" width="9.140625" style="3" customWidth="1"/>
    <col min="6" max="6" width="2.140625" style="0" customWidth="1"/>
    <col min="8" max="8" width="13.421875" style="0" customWidth="1"/>
  </cols>
  <sheetData>
    <row r="5" ht="15.75" thickBot="1"/>
    <row r="6" spans="1:12" ht="15.75" thickBot="1">
      <c r="A6" s="136" t="s">
        <v>160</v>
      </c>
      <c r="B6" s="137" t="s">
        <v>161</v>
      </c>
      <c r="C6" s="137" t="s">
        <v>2</v>
      </c>
      <c r="D6" s="137" t="s">
        <v>163</v>
      </c>
      <c r="E6" s="138" t="s">
        <v>220</v>
      </c>
      <c r="G6" s="7" t="s">
        <v>67</v>
      </c>
      <c r="H6" s="8" t="s">
        <v>68</v>
      </c>
      <c r="I6" s="177">
        <v>1</v>
      </c>
      <c r="J6" s="178">
        <v>2</v>
      </c>
      <c r="K6" s="179">
        <v>3</v>
      </c>
      <c r="L6" s="12" t="s">
        <v>69</v>
      </c>
    </row>
    <row r="7" spans="1:12" ht="15">
      <c r="A7" s="204">
        <v>3</v>
      </c>
      <c r="B7" s="205" t="s">
        <v>171</v>
      </c>
      <c r="C7" s="205" t="s">
        <v>172</v>
      </c>
      <c r="D7" s="206">
        <v>996</v>
      </c>
      <c r="E7" s="219">
        <v>1000</v>
      </c>
      <c r="G7" s="13">
        <v>1</v>
      </c>
      <c r="H7" s="171" t="s">
        <v>75</v>
      </c>
      <c r="I7" s="180">
        <v>625.5020080321285</v>
      </c>
      <c r="J7" s="163">
        <v>86.34538152610442</v>
      </c>
      <c r="K7" s="248"/>
      <c r="L7" s="174">
        <f aca="true" t="shared" si="0" ref="L7:L17">SUM(I7:K7)</f>
        <v>711.847389558233</v>
      </c>
    </row>
    <row r="8" spans="1:12" ht="15">
      <c r="A8" s="204">
        <v>2</v>
      </c>
      <c r="B8" s="205" t="s">
        <v>169</v>
      </c>
      <c r="C8" s="205" t="s">
        <v>170</v>
      </c>
      <c r="D8" s="206">
        <v>994</v>
      </c>
      <c r="E8" s="219">
        <v>997.9919678714859</v>
      </c>
      <c r="G8" s="19">
        <v>2</v>
      </c>
      <c r="H8" s="172" t="s">
        <v>76</v>
      </c>
      <c r="I8" s="165">
        <v>753.0120481927711</v>
      </c>
      <c r="J8" s="159">
        <v>419.6787148594378</v>
      </c>
      <c r="K8" s="166">
        <v>341.36546184738955</v>
      </c>
      <c r="L8" s="175">
        <f t="shared" si="0"/>
        <v>1514.0562248995984</v>
      </c>
    </row>
    <row r="9" spans="1:12" ht="15">
      <c r="A9" s="204">
        <v>1</v>
      </c>
      <c r="B9" s="205" t="s">
        <v>167</v>
      </c>
      <c r="C9" s="205" t="s">
        <v>168</v>
      </c>
      <c r="D9" s="206">
        <v>964</v>
      </c>
      <c r="E9" s="219">
        <v>967.8714859437752</v>
      </c>
      <c r="G9" s="19">
        <v>3</v>
      </c>
      <c r="H9" s="172" t="s">
        <v>77</v>
      </c>
      <c r="I9" s="165">
        <v>419.6787148594378</v>
      </c>
      <c r="J9" s="182"/>
      <c r="K9" s="181"/>
      <c r="L9" s="175">
        <f t="shared" si="0"/>
        <v>419.6787148594378</v>
      </c>
    </row>
    <row r="10" spans="1:12" ht="15">
      <c r="A10" s="204">
        <v>6</v>
      </c>
      <c r="B10" s="205" t="s">
        <v>175</v>
      </c>
      <c r="C10" s="205" t="s">
        <v>247</v>
      </c>
      <c r="D10" s="206">
        <v>824</v>
      </c>
      <c r="E10" s="219">
        <v>827.3092369477912</v>
      </c>
      <c r="G10" s="19">
        <v>4</v>
      </c>
      <c r="H10" s="172" t="s">
        <v>80</v>
      </c>
      <c r="I10" s="165">
        <v>522.0883534136547</v>
      </c>
      <c r="J10" s="182"/>
      <c r="K10" s="181"/>
      <c r="L10" s="175">
        <f t="shared" si="0"/>
        <v>522.0883534136547</v>
      </c>
    </row>
    <row r="11" spans="1:12" ht="15">
      <c r="A11" s="204">
        <v>4</v>
      </c>
      <c r="B11" s="205" t="s">
        <v>173</v>
      </c>
      <c r="C11" s="205" t="s">
        <v>41</v>
      </c>
      <c r="D11" s="206">
        <v>789</v>
      </c>
      <c r="E11" s="219">
        <v>792.1686746987951</v>
      </c>
      <c r="G11" s="19">
        <v>5</v>
      </c>
      <c r="H11" s="172" t="s">
        <v>78</v>
      </c>
      <c r="I11" s="274"/>
      <c r="J11" s="182"/>
      <c r="K11" s="181"/>
      <c r="L11" s="175">
        <f t="shared" si="0"/>
        <v>0</v>
      </c>
    </row>
    <row r="12" spans="1:12" ht="15">
      <c r="A12" s="204">
        <v>8</v>
      </c>
      <c r="B12" s="205" t="s">
        <v>180</v>
      </c>
      <c r="C12" s="205" t="s">
        <v>181</v>
      </c>
      <c r="D12" s="206">
        <v>776</v>
      </c>
      <c r="E12" s="219">
        <v>779.1164658634539</v>
      </c>
      <c r="G12" s="19">
        <v>6</v>
      </c>
      <c r="H12" s="172" t="s">
        <v>72</v>
      </c>
      <c r="I12" s="165">
        <v>1000</v>
      </c>
      <c r="J12" s="159">
        <v>967.8714859437752</v>
      </c>
      <c r="K12" s="166">
        <v>792.1686746987951</v>
      </c>
      <c r="L12" s="175">
        <f t="shared" si="0"/>
        <v>2760.0401606425703</v>
      </c>
    </row>
    <row r="13" spans="1:12" ht="15">
      <c r="A13" s="204">
        <v>5</v>
      </c>
      <c r="B13" s="205" t="s">
        <v>174</v>
      </c>
      <c r="C13" s="205" t="s">
        <v>172</v>
      </c>
      <c r="D13" s="206">
        <v>764</v>
      </c>
      <c r="E13" s="219">
        <v>767.0682730923695</v>
      </c>
      <c r="G13" s="19">
        <v>7</v>
      </c>
      <c r="H13" s="172" t="s">
        <v>73</v>
      </c>
      <c r="I13" s="165">
        <v>997.9919678714859</v>
      </c>
      <c r="J13" s="159">
        <v>254.01606425702812</v>
      </c>
      <c r="K13" s="181"/>
      <c r="L13" s="175">
        <f t="shared" si="0"/>
        <v>1252.008032128514</v>
      </c>
    </row>
    <row r="14" spans="1:12" ht="15">
      <c r="A14" s="204">
        <v>14</v>
      </c>
      <c r="B14" s="205" t="s">
        <v>192</v>
      </c>
      <c r="C14" s="205" t="s">
        <v>188</v>
      </c>
      <c r="D14" s="206">
        <v>750</v>
      </c>
      <c r="E14" s="219">
        <v>753.0120481927711</v>
      </c>
      <c r="G14" s="13">
        <v>8</v>
      </c>
      <c r="H14" s="171" t="s">
        <v>70</v>
      </c>
      <c r="I14" s="165">
        <v>779.1164658634539</v>
      </c>
      <c r="J14" s="159">
        <v>690.7630522088353</v>
      </c>
      <c r="K14" s="166">
        <v>600.4016064257028</v>
      </c>
      <c r="L14" s="174">
        <f t="shared" si="0"/>
        <v>2070.281124497992</v>
      </c>
    </row>
    <row r="15" spans="1:12" ht="15">
      <c r="A15" s="204">
        <v>11</v>
      </c>
      <c r="B15" s="205" t="s">
        <v>185</v>
      </c>
      <c r="C15" s="205" t="s">
        <v>186</v>
      </c>
      <c r="D15" s="206">
        <v>706</v>
      </c>
      <c r="E15" s="219">
        <v>708.8353413654619</v>
      </c>
      <c r="G15" s="13">
        <v>9</v>
      </c>
      <c r="H15" s="171" t="s">
        <v>71</v>
      </c>
      <c r="I15" s="165">
        <v>767.0682730923695</v>
      </c>
      <c r="J15" s="159">
        <v>708.8353413654619</v>
      </c>
      <c r="K15" s="166">
        <v>682.7309236947791</v>
      </c>
      <c r="L15" s="174">
        <f t="shared" si="0"/>
        <v>2158.6345381526103</v>
      </c>
    </row>
    <row r="16" spans="1:12" ht="15">
      <c r="A16" s="204">
        <v>12</v>
      </c>
      <c r="B16" s="205" t="s">
        <v>187</v>
      </c>
      <c r="C16" s="205" t="s">
        <v>186</v>
      </c>
      <c r="D16" s="206">
        <v>688</v>
      </c>
      <c r="E16" s="219">
        <v>690.7630522088353</v>
      </c>
      <c r="G16" s="13">
        <v>10</v>
      </c>
      <c r="H16" s="171" t="s">
        <v>74</v>
      </c>
      <c r="I16" s="165">
        <v>654.6184738955824</v>
      </c>
      <c r="J16" s="159">
        <v>625.5020080321285</v>
      </c>
      <c r="K16" s="166">
        <v>421.68674698795184</v>
      </c>
      <c r="L16" s="174">
        <f t="shared" si="0"/>
        <v>1701.8072289156628</v>
      </c>
    </row>
    <row r="17" spans="1:12" ht="15.75" thickBot="1">
      <c r="A17" s="204">
        <v>21</v>
      </c>
      <c r="B17" s="205" t="s">
        <v>202</v>
      </c>
      <c r="C17" s="205" t="s">
        <v>203</v>
      </c>
      <c r="D17" s="206">
        <v>680</v>
      </c>
      <c r="E17" s="219">
        <v>682.7309236947791</v>
      </c>
      <c r="G17" s="25">
        <v>11</v>
      </c>
      <c r="H17" s="173" t="s">
        <v>79</v>
      </c>
      <c r="I17" s="272">
        <v>827.3092369477912</v>
      </c>
      <c r="J17" s="247">
        <v>555.2208835341365</v>
      </c>
      <c r="K17" s="183"/>
      <c r="L17" s="176">
        <f t="shared" si="0"/>
        <v>1382.5301204819277</v>
      </c>
    </row>
    <row r="18" spans="1:5" ht="15">
      <c r="A18" s="204">
        <v>13</v>
      </c>
      <c r="B18" s="205" t="s">
        <v>189</v>
      </c>
      <c r="C18" s="205" t="s">
        <v>190</v>
      </c>
      <c r="D18" s="206">
        <v>664</v>
      </c>
      <c r="E18" s="219">
        <v>666.6666666666666</v>
      </c>
    </row>
    <row r="19" spans="1:5" ht="15">
      <c r="A19" s="204">
        <v>10</v>
      </c>
      <c r="B19" s="205" t="s">
        <v>183</v>
      </c>
      <c r="C19" s="205" t="s">
        <v>184</v>
      </c>
      <c r="D19" s="206">
        <v>652</v>
      </c>
      <c r="E19" s="219">
        <v>654.6184738955824</v>
      </c>
    </row>
    <row r="20" spans="1:5" ht="15">
      <c r="A20" s="204">
        <v>16</v>
      </c>
      <c r="B20" s="205" t="s">
        <v>194</v>
      </c>
      <c r="C20" s="205" t="s">
        <v>195</v>
      </c>
      <c r="D20" s="206">
        <v>623</v>
      </c>
      <c r="E20" s="219">
        <v>625.5020080321285</v>
      </c>
    </row>
    <row r="21" spans="1:5" ht="15">
      <c r="A21" s="204">
        <v>20</v>
      </c>
      <c r="B21" s="205" t="s">
        <v>201</v>
      </c>
      <c r="C21" s="205" t="s">
        <v>179</v>
      </c>
      <c r="D21" s="206">
        <v>623</v>
      </c>
      <c r="E21" s="219">
        <v>625.5020080321285</v>
      </c>
    </row>
    <row r="22" spans="1:5" ht="15">
      <c r="A22" s="204">
        <v>7</v>
      </c>
      <c r="B22" s="205" t="s">
        <v>177</v>
      </c>
      <c r="C22" s="205" t="s">
        <v>178</v>
      </c>
      <c r="D22" s="206">
        <v>598</v>
      </c>
      <c r="E22" s="219">
        <v>600.4016064257028</v>
      </c>
    </row>
    <row r="23" spans="1:5" ht="15">
      <c r="A23" s="204">
        <v>15</v>
      </c>
      <c r="B23" s="205" t="s">
        <v>193</v>
      </c>
      <c r="C23" s="205" t="s">
        <v>176</v>
      </c>
      <c r="D23" s="206">
        <v>553</v>
      </c>
      <c r="E23" s="219">
        <v>555.2208835341365</v>
      </c>
    </row>
    <row r="24" spans="1:5" ht="15">
      <c r="A24" s="204">
        <v>27</v>
      </c>
      <c r="B24" s="205" t="s">
        <v>211</v>
      </c>
      <c r="C24" s="205" t="s">
        <v>212</v>
      </c>
      <c r="D24" s="206">
        <v>535</v>
      </c>
      <c r="E24" s="219">
        <v>537.14859437751</v>
      </c>
    </row>
    <row r="25" spans="1:5" ht="15">
      <c r="A25" s="204">
        <v>17</v>
      </c>
      <c r="B25" s="205" t="s">
        <v>196</v>
      </c>
      <c r="C25" s="205" t="s">
        <v>197</v>
      </c>
      <c r="D25" s="206">
        <v>520</v>
      </c>
      <c r="E25" s="219">
        <v>522.0883534136547</v>
      </c>
    </row>
    <row r="26" spans="1:5" ht="15">
      <c r="A26" s="204">
        <v>18</v>
      </c>
      <c r="B26" s="205" t="s">
        <v>198</v>
      </c>
      <c r="C26" s="205" t="s">
        <v>179</v>
      </c>
      <c r="D26" s="206">
        <v>420</v>
      </c>
      <c r="E26" s="219">
        <v>421.68674698795184</v>
      </c>
    </row>
    <row r="27" spans="1:5" ht="15">
      <c r="A27" s="204">
        <v>30</v>
      </c>
      <c r="B27" s="205" t="s">
        <v>215</v>
      </c>
      <c r="C27" s="205" t="s">
        <v>216</v>
      </c>
      <c r="D27" s="206">
        <v>419</v>
      </c>
      <c r="E27" s="219">
        <v>420.6827309236948</v>
      </c>
    </row>
    <row r="28" spans="1:5" ht="15">
      <c r="A28" s="204">
        <v>19</v>
      </c>
      <c r="B28" s="205" t="s">
        <v>199</v>
      </c>
      <c r="C28" s="205" t="s">
        <v>200</v>
      </c>
      <c r="D28" s="206">
        <v>418</v>
      </c>
      <c r="E28" s="219">
        <v>419.6787148594378</v>
      </c>
    </row>
    <row r="29" spans="1:5" ht="15">
      <c r="A29" s="204">
        <v>23</v>
      </c>
      <c r="B29" s="205" t="s">
        <v>206</v>
      </c>
      <c r="C29" s="205" t="s">
        <v>197</v>
      </c>
      <c r="D29" s="206">
        <v>418</v>
      </c>
      <c r="E29" s="219">
        <v>419.6787148594378</v>
      </c>
    </row>
    <row r="30" spans="1:5" ht="15">
      <c r="A30" s="204">
        <v>24</v>
      </c>
      <c r="B30" s="205" t="s">
        <v>207</v>
      </c>
      <c r="C30" s="205" t="s">
        <v>191</v>
      </c>
      <c r="D30" s="206">
        <v>418</v>
      </c>
      <c r="E30" s="219">
        <v>419.6787148594378</v>
      </c>
    </row>
    <row r="31" spans="1:5" ht="15">
      <c r="A31" s="204">
        <v>25</v>
      </c>
      <c r="B31" s="205" t="s">
        <v>208</v>
      </c>
      <c r="C31" s="205" t="s">
        <v>209</v>
      </c>
      <c r="D31" s="206">
        <v>418</v>
      </c>
      <c r="E31" s="219">
        <v>419.6787148594378</v>
      </c>
    </row>
    <row r="32" spans="1:5" ht="15">
      <c r="A32" s="204">
        <v>22</v>
      </c>
      <c r="B32" s="205" t="s">
        <v>204</v>
      </c>
      <c r="C32" s="205" t="s">
        <v>205</v>
      </c>
      <c r="D32" s="206">
        <v>359</v>
      </c>
      <c r="E32" s="219">
        <v>360.44176706827307</v>
      </c>
    </row>
    <row r="33" spans="1:5" ht="15">
      <c r="A33" s="204">
        <v>26</v>
      </c>
      <c r="B33" s="205" t="s">
        <v>210</v>
      </c>
      <c r="C33" s="205" t="s">
        <v>197</v>
      </c>
      <c r="D33" s="206">
        <v>340</v>
      </c>
      <c r="E33" s="219">
        <v>341.36546184738955</v>
      </c>
    </row>
    <row r="34" spans="1:5" ht="15">
      <c r="A34" s="204">
        <v>9</v>
      </c>
      <c r="B34" s="205" t="s">
        <v>182</v>
      </c>
      <c r="C34" s="205" t="s">
        <v>170</v>
      </c>
      <c r="D34" s="206">
        <v>253</v>
      </c>
      <c r="E34" s="219">
        <v>254.01606425702812</v>
      </c>
    </row>
    <row r="35" spans="1:5" ht="15">
      <c r="A35" s="204">
        <v>29</v>
      </c>
      <c r="B35" s="205" t="s">
        <v>214</v>
      </c>
      <c r="C35" s="205" t="s">
        <v>212</v>
      </c>
      <c r="D35" s="206">
        <v>223</v>
      </c>
      <c r="E35" s="219">
        <v>223.89558232931728</v>
      </c>
    </row>
    <row r="36" spans="1:5" ht="15">
      <c r="A36" s="204">
        <v>28</v>
      </c>
      <c r="B36" s="205" t="s">
        <v>213</v>
      </c>
      <c r="C36" s="205" t="s">
        <v>205</v>
      </c>
      <c r="D36" s="206">
        <v>92</v>
      </c>
      <c r="E36" s="219">
        <v>92.36947791164658</v>
      </c>
    </row>
    <row r="37" spans="1:5" ht="15">
      <c r="A37" s="204">
        <v>31</v>
      </c>
      <c r="B37" s="205" t="s">
        <v>217</v>
      </c>
      <c r="C37" s="205" t="s">
        <v>179</v>
      </c>
      <c r="D37" s="206">
        <v>86</v>
      </c>
      <c r="E37" s="219">
        <v>86.34538152610442</v>
      </c>
    </row>
    <row r="38" spans="1:5" ht="15">
      <c r="A38" s="204">
        <v>32</v>
      </c>
      <c r="B38" s="205" t="s">
        <v>218</v>
      </c>
      <c r="C38" s="205" t="s">
        <v>178</v>
      </c>
      <c r="D38" s="206">
        <v>86</v>
      </c>
      <c r="E38" s="219">
        <v>86.34538152610442</v>
      </c>
    </row>
    <row r="39" spans="1:5" ht="15.75" thickBot="1">
      <c r="A39" s="208">
        <v>33</v>
      </c>
      <c r="B39" s="209" t="s">
        <v>219</v>
      </c>
      <c r="C39" s="209" t="s">
        <v>216</v>
      </c>
      <c r="D39" s="210">
        <v>86</v>
      </c>
      <c r="E39" s="220">
        <v>86.34538152610442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3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3" customWidth="1"/>
    <col min="2" max="2" width="18.00390625" style="0" customWidth="1"/>
    <col min="3" max="3" width="29.7109375" style="0" customWidth="1"/>
    <col min="4" max="5" width="7.28125" style="3" customWidth="1"/>
    <col min="6" max="6" width="1.421875" style="0" customWidth="1"/>
    <col min="8" max="8" width="15.140625" style="0" customWidth="1"/>
  </cols>
  <sheetData>
    <row r="5" ht="15.75" thickBot="1"/>
    <row r="6" spans="1:12" ht="15.75" thickBot="1">
      <c r="A6" s="139" t="s">
        <v>160</v>
      </c>
      <c r="B6" s="140" t="s">
        <v>161</v>
      </c>
      <c r="C6" s="140" t="s">
        <v>2</v>
      </c>
      <c r="D6" s="140" t="s">
        <v>164</v>
      </c>
      <c r="E6" s="141" t="s">
        <v>220</v>
      </c>
      <c r="G6" s="192" t="s">
        <v>67</v>
      </c>
      <c r="H6" s="194" t="s">
        <v>68</v>
      </c>
      <c r="I6" s="10">
        <v>1</v>
      </c>
      <c r="J6" s="10">
        <v>2</v>
      </c>
      <c r="K6" s="195">
        <v>3</v>
      </c>
      <c r="L6" s="193" t="s">
        <v>69</v>
      </c>
    </row>
    <row r="7" spans="1:12" ht="15">
      <c r="A7" s="221">
        <v>9</v>
      </c>
      <c r="B7" s="222" t="s">
        <v>182</v>
      </c>
      <c r="C7" s="222" t="s">
        <v>170</v>
      </c>
      <c r="D7" s="223">
        <v>40</v>
      </c>
      <c r="E7" s="224">
        <v>500</v>
      </c>
      <c r="G7" s="186">
        <v>1</v>
      </c>
      <c r="H7" s="188" t="s">
        <v>75</v>
      </c>
      <c r="I7" s="189">
        <v>375</v>
      </c>
      <c r="J7" s="189">
        <v>375</v>
      </c>
      <c r="K7" s="248"/>
      <c r="L7" s="175">
        <f aca="true" t="shared" si="0" ref="L7:L17">SUM(I7:K7)</f>
        <v>750</v>
      </c>
    </row>
    <row r="8" spans="1:12" ht="15">
      <c r="A8" s="221">
        <v>4</v>
      </c>
      <c r="B8" s="222" t="s">
        <v>173</v>
      </c>
      <c r="C8" s="222" t="s">
        <v>41</v>
      </c>
      <c r="D8" s="223">
        <v>36</v>
      </c>
      <c r="E8" s="224">
        <v>450</v>
      </c>
      <c r="G8" s="186">
        <v>4</v>
      </c>
      <c r="H8" s="190" t="s">
        <v>76</v>
      </c>
      <c r="I8" s="184">
        <v>337.5</v>
      </c>
      <c r="J8" s="184">
        <v>287.5</v>
      </c>
      <c r="K8" s="142">
        <v>275</v>
      </c>
      <c r="L8" s="175">
        <f t="shared" si="0"/>
        <v>900</v>
      </c>
    </row>
    <row r="9" spans="1:12" ht="15">
      <c r="A9" s="221">
        <v>3</v>
      </c>
      <c r="B9" s="222" t="s">
        <v>171</v>
      </c>
      <c r="C9" s="222" t="s">
        <v>172</v>
      </c>
      <c r="D9" s="223">
        <v>35</v>
      </c>
      <c r="E9" s="224">
        <v>437.5</v>
      </c>
      <c r="G9" s="186">
        <v>2</v>
      </c>
      <c r="H9" s="190" t="s">
        <v>77</v>
      </c>
      <c r="I9" s="184">
        <v>275</v>
      </c>
      <c r="J9" s="182"/>
      <c r="K9" s="181"/>
      <c r="L9" s="175">
        <f t="shared" si="0"/>
        <v>275</v>
      </c>
    </row>
    <row r="10" spans="1:12" ht="15">
      <c r="A10" s="221">
        <v>5</v>
      </c>
      <c r="B10" s="222" t="s">
        <v>174</v>
      </c>
      <c r="C10" s="222" t="s">
        <v>172</v>
      </c>
      <c r="D10" s="223">
        <v>35</v>
      </c>
      <c r="E10" s="224">
        <v>437.5</v>
      </c>
      <c r="G10" s="186">
        <v>3</v>
      </c>
      <c r="H10" s="190" t="s">
        <v>80</v>
      </c>
      <c r="I10" s="184">
        <v>375</v>
      </c>
      <c r="J10" s="182"/>
      <c r="K10" s="181"/>
      <c r="L10" s="175">
        <f t="shared" si="0"/>
        <v>375</v>
      </c>
    </row>
    <row r="11" spans="1:12" ht="15">
      <c r="A11" s="221">
        <v>1</v>
      </c>
      <c r="B11" s="222" t="s">
        <v>167</v>
      </c>
      <c r="C11" s="222" t="s">
        <v>168</v>
      </c>
      <c r="D11" s="223">
        <v>33</v>
      </c>
      <c r="E11" s="224">
        <v>412.5</v>
      </c>
      <c r="G11" s="186">
        <v>5</v>
      </c>
      <c r="H11" s="190" t="s">
        <v>78</v>
      </c>
      <c r="I11" s="185"/>
      <c r="J11" s="182"/>
      <c r="K11" s="181"/>
      <c r="L11" s="175">
        <f t="shared" si="0"/>
        <v>0</v>
      </c>
    </row>
    <row r="12" spans="1:12" ht="15">
      <c r="A12" s="221">
        <v>6</v>
      </c>
      <c r="B12" s="222" t="s">
        <v>175</v>
      </c>
      <c r="C12" s="205" t="s">
        <v>247</v>
      </c>
      <c r="D12" s="223">
        <v>33</v>
      </c>
      <c r="E12" s="224">
        <v>412.5</v>
      </c>
      <c r="G12" s="186">
        <v>7</v>
      </c>
      <c r="H12" s="190" t="s">
        <v>72</v>
      </c>
      <c r="I12" s="184">
        <v>450</v>
      </c>
      <c r="J12" s="184">
        <v>437.5</v>
      </c>
      <c r="K12" s="142">
        <v>412.5</v>
      </c>
      <c r="L12" s="175">
        <f t="shared" si="0"/>
        <v>1300</v>
      </c>
    </row>
    <row r="13" spans="1:12" ht="15">
      <c r="A13" s="221">
        <v>8</v>
      </c>
      <c r="B13" s="222" t="s">
        <v>180</v>
      </c>
      <c r="C13" s="222" t="s">
        <v>181</v>
      </c>
      <c r="D13" s="223">
        <v>32</v>
      </c>
      <c r="E13" s="224">
        <v>400</v>
      </c>
      <c r="G13" s="186">
        <v>6</v>
      </c>
      <c r="H13" s="190" t="s">
        <v>73</v>
      </c>
      <c r="I13" s="184">
        <v>500</v>
      </c>
      <c r="J13" s="184">
        <v>275</v>
      </c>
      <c r="K13" s="181"/>
      <c r="L13" s="175">
        <f t="shared" si="0"/>
        <v>775</v>
      </c>
    </row>
    <row r="14" spans="1:12" ht="15">
      <c r="A14" s="221">
        <v>11</v>
      </c>
      <c r="B14" s="222" t="s">
        <v>185</v>
      </c>
      <c r="C14" s="222" t="s">
        <v>186</v>
      </c>
      <c r="D14" s="223">
        <v>32</v>
      </c>
      <c r="E14" s="224">
        <v>400</v>
      </c>
      <c r="G14" s="186">
        <v>8</v>
      </c>
      <c r="H14" s="190" t="s">
        <v>70</v>
      </c>
      <c r="I14" s="184">
        <v>400</v>
      </c>
      <c r="J14" s="184">
        <v>375</v>
      </c>
      <c r="K14" s="166">
        <v>363</v>
      </c>
      <c r="L14" s="175">
        <f t="shared" si="0"/>
        <v>1138</v>
      </c>
    </row>
    <row r="15" spans="1:12" ht="15">
      <c r="A15" s="221">
        <v>20</v>
      </c>
      <c r="B15" s="222" t="s">
        <v>201</v>
      </c>
      <c r="C15" s="222" t="s">
        <v>179</v>
      </c>
      <c r="D15" s="223">
        <v>32</v>
      </c>
      <c r="E15" s="224">
        <v>400</v>
      </c>
      <c r="G15" s="186">
        <v>9</v>
      </c>
      <c r="H15" s="190" t="s">
        <v>71</v>
      </c>
      <c r="I15" s="184">
        <v>437.5</v>
      </c>
      <c r="J15" s="184">
        <v>400</v>
      </c>
      <c r="K15" s="142">
        <v>325</v>
      </c>
      <c r="L15" s="175">
        <f t="shared" si="0"/>
        <v>1162.5</v>
      </c>
    </row>
    <row r="16" spans="1:12" ht="15">
      <c r="A16" s="221">
        <v>30</v>
      </c>
      <c r="B16" s="222" t="s">
        <v>215</v>
      </c>
      <c r="C16" s="222" t="s">
        <v>216</v>
      </c>
      <c r="D16" s="223">
        <v>32</v>
      </c>
      <c r="E16" s="224">
        <v>400</v>
      </c>
      <c r="G16" s="186">
        <v>10</v>
      </c>
      <c r="H16" s="190" t="s">
        <v>74</v>
      </c>
      <c r="I16" s="184">
        <v>400</v>
      </c>
      <c r="J16" s="184">
        <v>400</v>
      </c>
      <c r="K16" s="142">
        <v>375</v>
      </c>
      <c r="L16" s="175">
        <f t="shared" si="0"/>
        <v>1175</v>
      </c>
    </row>
    <row r="17" spans="1:12" ht="15.75" thickBot="1">
      <c r="A17" s="221">
        <v>16</v>
      </c>
      <c r="B17" s="222" t="s">
        <v>194</v>
      </c>
      <c r="C17" s="222" t="s">
        <v>195</v>
      </c>
      <c r="D17" s="223">
        <v>30</v>
      </c>
      <c r="E17" s="224">
        <v>375</v>
      </c>
      <c r="G17" s="187">
        <v>11</v>
      </c>
      <c r="H17" s="191" t="s">
        <v>79</v>
      </c>
      <c r="I17" s="275">
        <v>412.5</v>
      </c>
      <c r="J17" s="275">
        <v>350</v>
      </c>
      <c r="K17" s="183"/>
      <c r="L17" s="176">
        <f t="shared" si="0"/>
        <v>762.5</v>
      </c>
    </row>
    <row r="18" spans="1:5" ht="15">
      <c r="A18" s="221">
        <v>17</v>
      </c>
      <c r="B18" s="222" t="s">
        <v>196</v>
      </c>
      <c r="C18" s="222" t="s">
        <v>197</v>
      </c>
      <c r="D18" s="223">
        <v>30</v>
      </c>
      <c r="E18" s="224">
        <v>375</v>
      </c>
    </row>
    <row r="19" spans="1:5" ht="15">
      <c r="A19" s="221">
        <v>18</v>
      </c>
      <c r="B19" s="222" t="s">
        <v>198</v>
      </c>
      <c r="C19" s="222" t="s">
        <v>179</v>
      </c>
      <c r="D19" s="223">
        <v>30</v>
      </c>
      <c r="E19" s="224">
        <v>375</v>
      </c>
    </row>
    <row r="20" spans="1:5" ht="15">
      <c r="A20" s="221">
        <v>31</v>
      </c>
      <c r="B20" s="222" t="s">
        <v>217</v>
      </c>
      <c r="C20" s="222" t="s">
        <v>179</v>
      </c>
      <c r="D20" s="223">
        <v>30</v>
      </c>
      <c r="E20" s="224">
        <v>375</v>
      </c>
    </row>
    <row r="21" spans="1:5" ht="15">
      <c r="A21" s="221">
        <v>32</v>
      </c>
      <c r="B21" s="222" t="s">
        <v>218</v>
      </c>
      <c r="C21" s="222" t="s">
        <v>178</v>
      </c>
      <c r="D21" s="223">
        <v>30</v>
      </c>
      <c r="E21" s="224">
        <v>375</v>
      </c>
    </row>
    <row r="22" spans="1:5" ht="15">
      <c r="A22" s="221">
        <v>22</v>
      </c>
      <c r="B22" s="222" t="s">
        <v>204</v>
      </c>
      <c r="C22" s="222" t="s">
        <v>205</v>
      </c>
      <c r="D22" s="223">
        <v>29</v>
      </c>
      <c r="E22" s="224">
        <v>362.5</v>
      </c>
    </row>
    <row r="23" spans="1:5" ht="15">
      <c r="A23" s="221">
        <v>7</v>
      </c>
      <c r="B23" s="222" t="s">
        <v>177</v>
      </c>
      <c r="C23" s="222" t="s">
        <v>178</v>
      </c>
      <c r="D23" s="223">
        <v>28</v>
      </c>
      <c r="E23" s="224">
        <v>350</v>
      </c>
    </row>
    <row r="24" spans="1:5" ht="15">
      <c r="A24" s="221">
        <v>15</v>
      </c>
      <c r="B24" s="222" t="s">
        <v>193</v>
      </c>
      <c r="C24" s="222" t="s">
        <v>176</v>
      </c>
      <c r="D24" s="223">
        <v>28</v>
      </c>
      <c r="E24" s="224">
        <v>350</v>
      </c>
    </row>
    <row r="25" spans="1:5" ht="15">
      <c r="A25" s="221">
        <v>26</v>
      </c>
      <c r="B25" s="222" t="s">
        <v>210</v>
      </c>
      <c r="C25" s="222" t="s">
        <v>197</v>
      </c>
      <c r="D25" s="223">
        <v>27</v>
      </c>
      <c r="E25" s="224">
        <v>337.5</v>
      </c>
    </row>
    <row r="26" spans="1:5" ht="15">
      <c r="A26" s="221">
        <v>10</v>
      </c>
      <c r="B26" s="222" t="s">
        <v>183</v>
      </c>
      <c r="C26" s="222" t="s">
        <v>184</v>
      </c>
      <c r="D26" s="223">
        <v>26</v>
      </c>
      <c r="E26" s="224">
        <v>325</v>
      </c>
    </row>
    <row r="27" spans="1:5" ht="15">
      <c r="A27" s="221">
        <v>21</v>
      </c>
      <c r="B27" s="222" t="s">
        <v>202</v>
      </c>
      <c r="C27" s="222" t="s">
        <v>203</v>
      </c>
      <c r="D27" s="223">
        <v>26</v>
      </c>
      <c r="E27" s="224">
        <v>325</v>
      </c>
    </row>
    <row r="28" spans="1:5" ht="15">
      <c r="A28" s="221">
        <v>14</v>
      </c>
      <c r="B28" s="222" t="s">
        <v>192</v>
      </c>
      <c r="C28" s="222" t="s">
        <v>188</v>
      </c>
      <c r="D28" s="223">
        <v>23</v>
      </c>
      <c r="E28" s="224">
        <v>287.5</v>
      </c>
    </row>
    <row r="29" spans="1:5" ht="15">
      <c r="A29" s="221">
        <v>2</v>
      </c>
      <c r="B29" s="222" t="s">
        <v>169</v>
      </c>
      <c r="C29" s="222" t="s">
        <v>170</v>
      </c>
      <c r="D29" s="223">
        <v>22</v>
      </c>
      <c r="E29" s="224">
        <v>275</v>
      </c>
    </row>
    <row r="30" spans="1:5" ht="15">
      <c r="A30" s="221">
        <v>12</v>
      </c>
      <c r="B30" s="222" t="s">
        <v>187</v>
      </c>
      <c r="C30" s="222" t="s">
        <v>186</v>
      </c>
      <c r="D30" s="223">
        <v>22</v>
      </c>
      <c r="E30" s="224">
        <v>275</v>
      </c>
    </row>
    <row r="31" spans="1:5" ht="15">
      <c r="A31" s="221">
        <v>13</v>
      </c>
      <c r="B31" s="222" t="s">
        <v>189</v>
      </c>
      <c r="C31" s="222" t="s">
        <v>190</v>
      </c>
      <c r="D31" s="223">
        <v>22</v>
      </c>
      <c r="E31" s="224">
        <v>275</v>
      </c>
    </row>
    <row r="32" spans="1:5" ht="15">
      <c r="A32" s="221">
        <v>19</v>
      </c>
      <c r="B32" s="222" t="s">
        <v>199</v>
      </c>
      <c r="C32" s="222" t="s">
        <v>200</v>
      </c>
      <c r="D32" s="223">
        <v>22</v>
      </c>
      <c r="E32" s="224">
        <v>275</v>
      </c>
    </row>
    <row r="33" spans="1:5" ht="15">
      <c r="A33" s="221">
        <v>23</v>
      </c>
      <c r="B33" s="222" t="s">
        <v>206</v>
      </c>
      <c r="C33" s="222" t="s">
        <v>197</v>
      </c>
      <c r="D33" s="223">
        <v>22</v>
      </c>
      <c r="E33" s="224">
        <v>275</v>
      </c>
    </row>
    <row r="34" spans="1:5" ht="15">
      <c r="A34" s="221">
        <v>24</v>
      </c>
      <c r="B34" s="222" t="s">
        <v>207</v>
      </c>
      <c r="C34" s="222" t="s">
        <v>191</v>
      </c>
      <c r="D34" s="223">
        <v>22</v>
      </c>
      <c r="E34" s="224">
        <v>275</v>
      </c>
    </row>
    <row r="35" spans="1:5" ht="15">
      <c r="A35" s="221">
        <v>25</v>
      </c>
      <c r="B35" s="222" t="s">
        <v>208</v>
      </c>
      <c r="C35" s="222" t="s">
        <v>209</v>
      </c>
      <c r="D35" s="223">
        <v>22</v>
      </c>
      <c r="E35" s="224">
        <v>275</v>
      </c>
    </row>
    <row r="36" spans="1:5" ht="15">
      <c r="A36" s="221">
        <v>27</v>
      </c>
      <c r="B36" s="222" t="s">
        <v>211</v>
      </c>
      <c r="C36" s="222" t="s">
        <v>212</v>
      </c>
      <c r="D36" s="223">
        <v>22</v>
      </c>
      <c r="E36" s="224">
        <v>275</v>
      </c>
    </row>
    <row r="37" spans="1:5" ht="15">
      <c r="A37" s="221">
        <v>28</v>
      </c>
      <c r="B37" s="222" t="s">
        <v>213</v>
      </c>
      <c r="C37" s="222" t="s">
        <v>205</v>
      </c>
      <c r="D37" s="223">
        <v>22</v>
      </c>
      <c r="E37" s="224">
        <v>275</v>
      </c>
    </row>
    <row r="38" spans="1:5" ht="15">
      <c r="A38" s="221">
        <v>29</v>
      </c>
      <c r="B38" s="222" t="s">
        <v>214</v>
      </c>
      <c r="C38" s="222" t="s">
        <v>212</v>
      </c>
      <c r="D38" s="223">
        <v>22</v>
      </c>
      <c r="E38" s="224">
        <v>275</v>
      </c>
    </row>
    <row r="39" spans="1:5" ht="15.75" thickBot="1">
      <c r="A39" s="225">
        <v>33</v>
      </c>
      <c r="B39" s="226" t="s">
        <v>219</v>
      </c>
      <c r="C39" s="226" t="s">
        <v>216</v>
      </c>
      <c r="D39" s="227">
        <v>22</v>
      </c>
      <c r="E39" s="228">
        <v>275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39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24.421875" style="0" customWidth="1"/>
    <col min="3" max="3" width="29.7109375" style="0" customWidth="1"/>
    <col min="6" max="6" width="4.421875" style="0" customWidth="1"/>
    <col min="8" max="8" width="15.28125" style="0" customWidth="1"/>
  </cols>
  <sheetData>
    <row r="5" ht="15.75" thickBot="1"/>
    <row r="6" spans="1:12" ht="15.75" thickBot="1">
      <c r="A6" s="201" t="s">
        <v>160</v>
      </c>
      <c r="B6" s="202" t="s">
        <v>161</v>
      </c>
      <c r="C6" s="202" t="s">
        <v>2</v>
      </c>
      <c r="D6" s="202" t="s">
        <v>165</v>
      </c>
      <c r="E6" s="203" t="s">
        <v>226</v>
      </c>
      <c r="G6" s="192" t="s">
        <v>67</v>
      </c>
      <c r="H6" s="197" t="s">
        <v>68</v>
      </c>
      <c r="I6" s="178">
        <v>1</v>
      </c>
      <c r="J6" s="178">
        <v>2</v>
      </c>
      <c r="K6" s="196">
        <v>3</v>
      </c>
      <c r="L6" s="193" t="s">
        <v>69</v>
      </c>
    </row>
    <row r="7" spans="1:12" ht="15">
      <c r="A7" s="229">
        <v>1</v>
      </c>
      <c r="B7" s="205" t="s">
        <v>173</v>
      </c>
      <c r="C7" s="205" t="s">
        <v>41</v>
      </c>
      <c r="D7" s="206">
        <v>893</v>
      </c>
      <c r="E7" s="207">
        <v>1000</v>
      </c>
      <c r="G7" s="186">
        <v>1</v>
      </c>
      <c r="H7" s="188" t="s">
        <v>75</v>
      </c>
      <c r="I7" s="163">
        <v>525.1959686450168</v>
      </c>
      <c r="J7" s="163">
        <v>357.22284434490484</v>
      </c>
      <c r="K7" s="248"/>
      <c r="L7" s="175">
        <f aca="true" t="shared" si="0" ref="L7:L17">SUM(I7:K7)</f>
        <v>882.4188129899217</v>
      </c>
    </row>
    <row r="8" spans="1:12" ht="15">
      <c r="A8" s="229">
        <v>2</v>
      </c>
      <c r="B8" s="205" t="s">
        <v>167</v>
      </c>
      <c r="C8" s="205" t="s">
        <v>168</v>
      </c>
      <c r="D8" s="206">
        <v>882</v>
      </c>
      <c r="E8" s="207">
        <v>987.6819708846584</v>
      </c>
      <c r="G8" s="186">
        <v>7</v>
      </c>
      <c r="H8" s="190" t="s">
        <v>76</v>
      </c>
      <c r="I8" s="159">
        <v>362.8219484882419</v>
      </c>
      <c r="J8" s="159">
        <v>347.14445688689807</v>
      </c>
      <c r="K8" s="166">
        <v>342.66517357222847</v>
      </c>
      <c r="L8" s="175">
        <f t="shared" si="0"/>
        <v>1052.6315789473683</v>
      </c>
    </row>
    <row r="9" spans="1:12" ht="15">
      <c r="A9" s="229">
        <v>3</v>
      </c>
      <c r="B9" s="205" t="s">
        <v>169</v>
      </c>
      <c r="C9" s="205" t="s">
        <v>170</v>
      </c>
      <c r="D9" s="206">
        <v>875</v>
      </c>
      <c r="E9" s="207">
        <v>979.8432250839866</v>
      </c>
      <c r="G9" s="186">
        <v>3</v>
      </c>
      <c r="H9" s="190" t="s">
        <v>77</v>
      </c>
      <c r="I9" s="159">
        <v>351.6237402015677</v>
      </c>
      <c r="J9" s="182"/>
      <c r="K9" s="181"/>
      <c r="L9" s="175">
        <f t="shared" si="0"/>
        <v>351.6237402015677</v>
      </c>
    </row>
    <row r="10" spans="1:12" ht="15">
      <c r="A10" s="229">
        <v>4</v>
      </c>
      <c r="B10" s="205" t="s">
        <v>182</v>
      </c>
      <c r="C10" s="205" t="s">
        <v>170</v>
      </c>
      <c r="D10" s="206">
        <v>849</v>
      </c>
      <c r="E10" s="207">
        <v>950.7278835386338</v>
      </c>
      <c r="G10" s="186">
        <v>2</v>
      </c>
      <c r="H10" s="190" t="s">
        <v>80</v>
      </c>
      <c r="I10" s="159">
        <v>360.58230683090704</v>
      </c>
      <c r="J10" s="182"/>
      <c r="K10" s="181"/>
      <c r="L10" s="175">
        <f t="shared" si="0"/>
        <v>360.58230683090704</v>
      </c>
    </row>
    <row r="11" spans="1:12" ht="15">
      <c r="A11" s="229">
        <v>5</v>
      </c>
      <c r="B11" s="205" t="s">
        <v>171</v>
      </c>
      <c r="C11" s="205" t="s">
        <v>172</v>
      </c>
      <c r="D11" s="206">
        <v>846</v>
      </c>
      <c r="E11" s="207">
        <v>947.3684210526316</v>
      </c>
      <c r="G11" s="186">
        <v>4</v>
      </c>
      <c r="H11" s="190" t="s">
        <v>78</v>
      </c>
      <c r="I11" s="185"/>
      <c r="J11" s="182"/>
      <c r="K11" s="181"/>
      <c r="L11" s="175">
        <f t="shared" si="0"/>
        <v>0</v>
      </c>
    </row>
    <row r="12" spans="1:12" ht="15">
      <c r="A12" s="229">
        <v>6</v>
      </c>
      <c r="B12" s="205" t="s">
        <v>174</v>
      </c>
      <c r="C12" s="205" t="s">
        <v>172</v>
      </c>
      <c r="D12" s="206">
        <v>783</v>
      </c>
      <c r="E12" s="207">
        <v>876.8197088465845</v>
      </c>
      <c r="G12" s="186">
        <v>6</v>
      </c>
      <c r="H12" s="190" t="s">
        <v>72</v>
      </c>
      <c r="I12" s="159">
        <v>1000</v>
      </c>
      <c r="J12" s="159">
        <v>987.6819708846584</v>
      </c>
      <c r="K12" s="166">
        <v>947.3684210526316</v>
      </c>
      <c r="L12" s="175">
        <f t="shared" si="0"/>
        <v>2935.05039193729</v>
      </c>
    </row>
    <row r="13" spans="1:12" ht="15">
      <c r="A13" s="229">
        <v>7</v>
      </c>
      <c r="B13" s="205" t="s">
        <v>175</v>
      </c>
      <c r="C13" s="205" t="s">
        <v>247</v>
      </c>
      <c r="D13" s="206">
        <v>777</v>
      </c>
      <c r="E13" s="207">
        <v>870.1007838745801</v>
      </c>
      <c r="G13" s="186">
        <v>5</v>
      </c>
      <c r="H13" s="190" t="s">
        <v>73</v>
      </c>
      <c r="I13" s="159">
        <v>979.8432250839866</v>
      </c>
      <c r="J13" s="159">
        <v>950.7278835386338</v>
      </c>
      <c r="K13" s="181"/>
      <c r="L13" s="175">
        <f t="shared" si="0"/>
        <v>1930.5711086226204</v>
      </c>
    </row>
    <row r="14" spans="1:12" ht="15">
      <c r="A14" s="229">
        <v>8</v>
      </c>
      <c r="B14" s="205" t="s">
        <v>177</v>
      </c>
      <c r="C14" s="205" t="s">
        <v>178</v>
      </c>
      <c r="D14" s="206">
        <v>725</v>
      </c>
      <c r="E14" s="207">
        <v>811.8701007838746</v>
      </c>
      <c r="G14" s="186">
        <v>8</v>
      </c>
      <c r="H14" s="190" t="s">
        <v>70</v>
      </c>
      <c r="I14" s="159">
        <v>811.8701007838746</v>
      </c>
      <c r="J14" s="159">
        <v>535.2743561030235</v>
      </c>
      <c r="K14" s="166">
        <v>357.22284434490484</v>
      </c>
      <c r="L14" s="175">
        <f t="shared" si="0"/>
        <v>1704.367301231803</v>
      </c>
    </row>
    <row r="15" spans="1:12" ht="15">
      <c r="A15" s="229">
        <v>9</v>
      </c>
      <c r="B15" s="205" t="s">
        <v>183</v>
      </c>
      <c r="C15" s="205" t="s">
        <v>184</v>
      </c>
      <c r="D15" s="206">
        <v>488</v>
      </c>
      <c r="E15" s="207">
        <v>546.4725643896976</v>
      </c>
      <c r="G15" s="186">
        <v>9</v>
      </c>
      <c r="H15" s="190" t="s">
        <v>71</v>
      </c>
      <c r="I15" s="159">
        <v>876.8197088465845</v>
      </c>
      <c r="J15" s="159">
        <v>371.78051511758116</v>
      </c>
      <c r="K15" s="166">
        <v>370.66069428891376</v>
      </c>
      <c r="L15" s="175">
        <f t="shared" si="0"/>
        <v>1619.2609182530796</v>
      </c>
    </row>
    <row r="16" spans="1:12" ht="15">
      <c r="A16" s="229">
        <v>10</v>
      </c>
      <c r="B16" s="205" t="s">
        <v>213</v>
      </c>
      <c r="C16" s="205" t="s">
        <v>205</v>
      </c>
      <c r="D16" s="206">
        <v>478</v>
      </c>
      <c r="E16" s="207">
        <v>535.2743561030235</v>
      </c>
      <c r="G16" s="186">
        <v>10</v>
      </c>
      <c r="H16" s="190" t="s">
        <v>74</v>
      </c>
      <c r="I16" s="159">
        <v>546.4725643896976</v>
      </c>
      <c r="J16" s="159">
        <v>365.0615901455767</v>
      </c>
      <c r="K16" s="166">
        <v>335.94624860022395</v>
      </c>
      <c r="L16" s="175">
        <f t="shared" si="0"/>
        <v>1247.4804031354984</v>
      </c>
    </row>
    <row r="17" spans="1:12" ht="15.75" thickBot="1">
      <c r="A17" s="229">
        <v>11</v>
      </c>
      <c r="B17" s="205" t="s">
        <v>194</v>
      </c>
      <c r="C17" s="205" t="s">
        <v>195</v>
      </c>
      <c r="D17" s="206">
        <v>469</v>
      </c>
      <c r="E17" s="207">
        <v>525.1959686450168</v>
      </c>
      <c r="G17" s="187">
        <v>11</v>
      </c>
      <c r="H17" s="191" t="s">
        <v>79</v>
      </c>
      <c r="I17" s="247">
        <v>870.1007838745801</v>
      </c>
      <c r="J17" s="247">
        <v>370.66069428891376</v>
      </c>
      <c r="K17" s="183"/>
      <c r="L17" s="176">
        <f t="shared" si="0"/>
        <v>1240.7614781634938</v>
      </c>
    </row>
    <row r="18" spans="1:5" ht="15">
      <c r="A18" s="229">
        <v>12</v>
      </c>
      <c r="B18" s="205" t="s">
        <v>189</v>
      </c>
      <c r="C18" s="205" t="s">
        <v>190</v>
      </c>
      <c r="D18" s="206">
        <v>332</v>
      </c>
      <c r="E18" s="207">
        <v>371.78051511758116</v>
      </c>
    </row>
    <row r="19" spans="1:5" ht="15">
      <c r="A19" s="229">
        <v>13</v>
      </c>
      <c r="B19" s="205" t="s">
        <v>185</v>
      </c>
      <c r="C19" s="205" t="s">
        <v>186</v>
      </c>
      <c r="D19" s="206">
        <v>331</v>
      </c>
      <c r="E19" s="207">
        <v>370.66069428891376</v>
      </c>
    </row>
    <row r="20" spans="1:5" ht="15">
      <c r="A20" s="229">
        <v>14</v>
      </c>
      <c r="B20" s="205" t="s">
        <v>193</v>
      </c>
      <c r="C20" s="205" t="s">
        <v>176</v>
      </c>
      <c r="D20" s="206">
        <v>331</v>
      </c>
      <c r="E20" s="207">
        <v>370.66069428891376</v>
      </c>
    </row>
    <row r="21" spans="1:5" ht="15">
      <c r="A21" s="229">
        <v>15</v>
      </c>
      <c r="B21" s="205" t="s">
        <v>201</v>
      </c>
      <c r="C21" s="205" t="s">
        <v>179</v>
      </c>
      <c r="D21" s="206">
        <v>326</v>
      </c>
      <c r="E21" s="207">
        <v>365.0615901455767</v>
      </c>
    </row>
    <row r="22" spans="1:5" ht="15">
      <c r="A22" s="229">
        <v>16</v>
      </c>
      <c r="B22" s="205" t="s">
        <v>206</v>
      </c>
      <c r="C22" s="205" t="s">
        <v>197</v>
      </c>
      <c r="D22" s="206">
        <v>324</v>
      </c>
      <c r="E22" s="207">
        <v>362.8219484882419</v>
      </c>
    </row>
    <row r="23" spans="1:5" ht="15">
      <c r="A23" s="229">
        <v>17</v>
      </c>
      <c r="B23" s="205" t="s">
        <v>196</v>
      </c>
      <c r="C23" s="205" t="s">
        <v>197</v>
      </c>
      <c r="D23" s="206">
        <v>322</v>
      </c>
      <c r="E23" s="207">
        <v>360.58230683090704</v>
      </c>
    </row>
    <row r="24" spans="1:5" ht="15">
      <c r="A24" s="229">
        <v>18</v>
      </c>
      <c r="B24" s="205" t="s">
        <v>204</v>
      </c>
      <c r="C24" s="205" t="s">
        <v>205</v>
      </c>
      <c r="D24" s="206">
        <v>319</v>
      </c>
      <c r="E24" s="207">
        <v>357.22284434490484</v>
      </c>
    </row>
    <row r="25" spans="1:5" ht="15">
      <c r="A25" s="229">
        <v>19</v>
      </c>
      <c r="B25" s="205" t="s">
        <v>217</v>
      </c>
      <c r="C25" s="205" t="s">
        <v>179</v>
      </c>
      <c r="D25" s="206">
        <v>319</v>
      </c>
      <c r="E25" s="207">
        <v>357.22284434490484</v>
      </c>
    </row>
    <row r="26" spans="1:5" ht="15">
      <c r="A26" s="229">
        <v>20</v>
      </c>
      <c r="B26" s="205" t="s">
        <v>208</v>
      </c>
      <c r="C26" s="205" t="s">
        <v>209</v>
      </c>
      <c r="D26" s="206">
        <v>317</v>
      </c>
      <c r="E26" s="207">
        <v>354.98320268757</v>
      </c>
    </row>
    <row r="27" spans="1:5" ht="15">
      <c r="A27" s="229">
        <v>21</v>
      </c>
      <c r="B27" s="205" t="s">
        <v>187</v>
      </c>
      <c r="C27" s="205" t="s">
        <v>186</v>
      </c>
      <c r="D27" s="206">
        <v>314</v>
      </c>
      <c r="E27" s="207">
        <v>351.6237402015677</v>
      </c>
    </row>
    <row r="28" spans="1:5" ht="15">
      <c r="A28" s="229">
        <v>22</v>
      </c>
      <c r="B28" s="205" t="s">
        <v>199</v>
      </c>
      <c r="C28" s="205" t="s">
        <v>200</v>
      </c>
      <c r="D28" s="206">
        <v>314</v>
      </c>
      <c r="E28" s="207">
        <v>351.6237402015677</v>
      </c>
    </row>
    <row r="29" spans="1:5" ht="15">
      <c r="A29" s="229">
        <v>23</v>
      </c>
      <c r="B29" s="205" t="s">
        <v>192</v>
      </c>
      <c r="C29" s="205" t="s">
        <v>188</v>
      </c>
      <c r="D29" s="206">
        <v>310</v>
      </c>
      <c r="E29" s="207">
        <v>347.14445688689807</v>
      </c>
    </row>
    <row r="30" spans="1:5" ht="15">
      <c r="A30" s="229">
        <v>24</v>
      </c>
      <c r="B30" s="205" t="s">
        <v>180</v>
      </c>
      <c r="C30" s="205" t="s">
        <v>181</v>
      </c>
      <c r="D30" s="206">
        <v>308</v>
      </c>
      <c r="E30" s="207">
        <v>344.90481522956327</v>
      </c>
    </row>
    <row r="31" spans="1:5" ht="15">
      <c r="A31" s="229">
        <v>25</v>
      </c>
      <c r="B31" s="205" t="s">
        <v>210</v>
      </c>
      <c r="C31" s="205" t="s">
        <v>197</v>
      </c>
      <c r="D31" s="206">
        <v>306</v>
      </c>
      <c r="E31" s="207">
        <v>342.66517357222847</v>
      </c>
    </row>
    <row r="32" spans="1:5" ht="15">
      <c r="A32" s="229">
        <v>26</v>
      </c>
      <c r="B32" s="205" t="s">
        <v>198</v>
      </c>
      <c r="C32" s="205" t="s">
        <v>179</v>
      </c>
      <c r="D32" s="206">
        <v>300</v>
      </c>
      <c r="E32" s="207">
        <v>335.94624860022395</v>
      </c>
    </row>
    <row r="33" spans="1:5" ht="15">
      <c r="A33" s="229">
        <v>27</v>
      </c>
      <c r="B33" s="205" t="s">
        <v>214</v>
      </c>
      <c r="C33" s="205" t="s">
        <v>212</v>
      </c>
      <c r="D33" s="206">
        <v>298</v>
      </c>
      <c r="E33" s="207">
        <v>333.70660694288915</v>
      </c>
    </row>
    <row r="34" spans="1:5" ht="15">
      <c r="A34" s="229">
        <v>28</v>
      </c>
      <c r="B34" s="205" t="s">
        <v>218</v>
      </c>
      <c r="C34" s="205" t="s">
        <v>178</v>
      </c>
      <c r="D34" s="206">
        <v>290</v>
      </c>
      <c r="E34" s="207">
        <v>324.74804031354984</v>
      </c>
    </row>
    <row r="35" spans="1:5" ht="15">
      <c r="A35" s="229">
        <v>29</v>
      </c>
      <c r="B35" s="205" t="s">
        <v>207</v>
      </c>
      <c r="C35" s="205" t="s">
        <v>191</v>
      </c>
      <c r="D35" s="206">
        <v>238</v>
      </c>
      <c r="E35" s="207">
        <v>266.51735722284434</v>
      </c>
    </row>
    <row r="36" spans="1:5" ht="15">
      <c r="A36" s="229">
        <v>30</v>
      </c>
      <c r="B36" s="205" t="s">
        <v>219</v>
      </c>
      <c r="C36" s="205" t="s">
        <v>216</v>
      </c>
      <c r="D36" s="206">
        <v>56</v>
      </c>
      <c r="E36" s="207">
        <v>62.70996640537514</v>
      </c>
    </row>
    <row r="37" spans="1:5" ht="15">
      <c r="A37" s="229">
        <v>31</v>
      </c>
      <c r="B37" s="205" t="s">
        <v>202</v>
      </c>
      <c r="C37" s="205" t="s">
        <v>203</v>
      </c>
      <c r="D37" s="206">
        <v>0</v>
      </c>
      <c r="E37" s="207">
        <v>0</v>
      </c>
    </row>
    <row r="38" spans="1:5" ht="15">
      <c r="A38" s="229">
        <v>32</v>
      </c>
      <c r="B38" s="205" t="s">
        <v>211</v>
      </c>
      <c r="C38" s="205" t="s">
        <v>212</v>
      </c>
      <c r="D38" s="206">
        <v>0</v>
      </c>
      <c r="E38" s="207">
        <v>0</v>
      </c>
    </row>
    <row r="39" spans="1:5" ht="15.75" thickBot="1">
      <c r="A39" s="230">
        <v>33</v>
      </c>
      <c r="B39" s="209" t="s">
        <v>215</v>
      </c>
      <c r="C39" s="209" t="s">
        <v>216</v>
      </c>
      <c r="D39" s="210">
        <v>0</v>
      </c>
      <c r="E39" s="2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3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140625" style="3" customWidth="1"/>
    <col min="2" max="2" width="24.57421875" style="0" customWidth="1"/>
    <col min="3" max="3" width="29.7109375" style="0" customWidth="1"/>
    <col min="4" max="5" width="9.140625" style="3" customWidth="1"/>
    <col min="8" max="8" width="14.421875" style="0" customWidth="1"/>
  </cols>
  <sheetData>
    <row r="5" ht="15.75" thickBot="1"/>
    <row r="6" spans="1:12" ht="15.75" thickBot="1">
      <c r="A6" s="201" t="s">
        <v>160</v>
      </c>
      <c r="B6" s="231" t="s">
        <v>161</v>
      </c>
      <c r="C6" s="231" t="s">
        <v>2</v>
      </c>
      <c r="D6" s="202" t="s">
        <v>166</v>
      </c>
      <c r="E6" s="203" t="s">
        <v>226</v>
      </c>
      <c r="G6" s="192" t="s">
        <v>67</v>
      </c>
      <c r="H6" s="197" t="s">
        <v>68</v>
      </c>
      <c r="I6" s="178">
        <v>1</v>
      </c>
      <c r="J6" s="178">
        <v>2</v>
      </c>
      <c r="K6" s="196">
        <v>3</v>
      </c>
      <c r="L6" s="193" t="s">
        <v>69</v>
      </c>
    </row>
    <row r="7" spans="1:12" ht="15">
      <c r="A7" s="204">
        <v>1</v>
      </c>
      <c r="B7" s="205" t="s">
        <v>173</v>
      </c>
      <c r="C7" s="205" t="s">
        <v>41</v>
      </c>
      <c r="D7" s="206">
        <v>19</v>
      </c>
      <c r="E7" s="207">
        <v>500</v>
      </c>
      <c r="G7" s="186">
        <v>8</v>
      </c>
      <c r="H7" s="237" t="s">
        <v>75</v>
      </c>
      <c r="I7" s="240">
        <v>342.10526315789474</v>
      </c>
      <c r="J7" s="241">
        <v>342.10526315789474</v>
      </c>
      <c r="K7" s="246"/>
      <c r="L7" s="175">
        <f aca="true" t="shared" si="0" ref="L7:L17">SUM(I7:K7)</f>
        <v>684.2105263157895</v>
      </c>
    </row>
    <row r="8" spans="1:12" ht="15">
      <c r="A8" s="204">
        <v>2</v>
      </c>
      <c r="B8" s="205" t="s">
        <v>174</v>
      </c>
      <c r="C8" s="205" t="s">
        <v>172</v>
      </c>
      <c r="D8" s="206">
        <v>19</v>
      </c>
      <c r="E8" s="207">
        <v>500</v>
      </c>
      <c r="G8" s="186">
        <v>5</v>
      </c>
      <c r="H8" s="238" t="s">
        <v>76</v>
      </c>
      <c r="I8" s="242">
        <v>342.10526315789474</v>
      </c>
      <c r="J8" s="236">
        <v>342.10526315789474</v>
      </c>
      <c r="K8" s="232">
        <v>342.10526315789474</v>
      </c>
      <c r="L8" s="175">
        <f t="shared" si="0"/>
        <v>1026.3157894736842</v>
      </c>
    </row>
    <row r="9" spans="1:12" ht="15">
      <c r="A9" s="204">
        <v>3</v>
      </c>
      <c r="B9" s="205" t="s">
        <v>171</v>
      </c>
      <c r="C9" s="205" t="s">
        <v>172</v>
      </c>
      <c r="D9" s="206">
        <v>18</v>
      </c>
      <c r="E9" s="207">
        <v>473.6842105263158</v>
      </c>
      <c r="G9" s="186">
        <v>10</v>
      </c>
      <c r="H9" s="238" t="s">
        <v>77</v>
      </c>
      <c r="I9" s="242">
        <v>342.10526315789474</v>
      </c>
      <c r="J9" s="234"/>
      <c r="K9" s="233"/>
      <c r="L9" s="175">
        <f t="shared" si="0"/>
        <v>342.10526315789474</v>
      </c>
    </row>
    <row r="10" spans="1:12" ht="15">
      <c r="A10" s="204">
        <v>4</v>
      </c>
      <c r="B10" s="205" t="s">
        <v>177</v>
      </c>
      <c r="C10" s="205" t="s">
        <v>178</v>
      </c>
      <c r="D10" s="206">
        <v>18</v>
      </c>
      <c r="E10" s="207">
        <v>473.6842105263158</v>
      </c>
      <c r="G10" s="186">
        <v>9</v>
      </c>
      <c r="H10" s="238" t="s">
        <v>80</v>
      </c>
      <c r="I10" s="242">
        <v>447.36842105263156</v>
      </c>
      <c r="J10" s="234"/>
      <c r="K10" s="233"/>
      <c r="L10" s="175">
        <f t="shared" si="0"/>
        <v>447.36842105263156</v>
      </c>
    </row>
    <row r="11" spans="1:12" ht="15">
      <c r="A11" s="204">
        <v>5</v>
      </c>
      <c r="B11" s="205" t="s">
        <v>196</v>
      </c>
      <c r="C11" s="205" t="s">
        <v>197</v>
      </c>
      <c r="D11" s="206">
        <v>17</v>
      </c>
      <c r="E11" s="207">
        <v>447.36842105263156</v>
      </c>
      <c r="G11" s="186">
        <v>11</v>
      </c>
      <c r="H11" s="238" t="s">
        <v>78</v>
      </c>
      <c r="I11" s="244"/>
      <c r="J11" s="234"/>
      <c r="K11" s="233"/>
      <c r="L11" s="175">
        <f t="shared" si="0"/>
        <v>0</v>
      </c>
    </row>
    <row r="12" spans="1:12" ht="15">
      <c r="A12" s="204">
        <v>6</v>
      </c>
      <c r="B12" s="205" t="s">
        <v>218</v>
      </c>
      <c r="C12" s="205" t="s">
        <v>178</v>
      </c>
      <c r="D12" s="206">
        <v>17</v>
      </c>
      <c r="E12" s="207">
        <v>447.36842105263156</v>
      </c>
      <c r="G12" s="186">
        <v>1</v>
      </c>
      <c r="H12" s="238" t="s">
        <v>72</v>
      </c>
      <c r="I12" s="242">
        <v>500</v>
      </c>
      <c r="J12" s="236">
        <v>473.6842105263158</v>
      </c>
      <c r="K12" s="232">
        <v>421.05263157894734</v>
      </c>
      <c r="L12" s="175">
        <f t="shared" si="0"/>
        <v>1394.7368421052631</v>
      </c>
    </row>
    <row r="13" spans="1:12" ht="15">
      <c r="A13" s="204">
        <v>7</v>
      </c>
      <c r="B13" s="205" t="s">
        <v>167</v>
      </c>
      <c r="C13" s="205" t="s">
        <v>168</v>
      </c>
      <c r="D13" s="206">
        <v>16</v>
      </c>
      <c r="E13" s="207">
        <v>421.05263157894734</v>
      </c>
      <c r="G13" s="186">
        <v>7</v>
      </c>
      <c r="H13" s="238" t="s">
        <v>73</v>
      </c>
      <c r="I13" s="242">
        <v>421.05263157894734</v>
      </c>
      <c r="J13" s="236">
        <v>342.10526315789474</v>
      </c>
      <c r="K13" s="233"/>
      <c r="L13" s="175">
        <f t="shared" si="0"/>
        <v>763.1578947368421</v>
      </c>
    </row>
    <row r="14" spans="1:12" ht="15">
      <c r="A14" s="204">
        <v>8</v>
      </c>
      <c r="B14" s="205" t="s">
        <v>169</v>
      </c>
      <c r="C14" s="205" t="s">
        <v>170</v>
      </c>
      <c r="D14" s="206">
        <v>16</v>
      </c>
      <c r="E14" s="207">
        <v>421.05263157894734</v>
      </c>
      <c r="G14" s="186">
        <v>3</v>
      </c>
      <c r="H14" s="238" t="s">
        <v>70</v>
      </c>
      <c r="I14" s="242">
        <v>473.6842105263158</v>
      </c>
      <c r="J14" s="236">
        <v>447.36842105263156</v>
      </c>
      <c r="K14" s="232">
        <v>342.10526315789474</v>
      </c>
      <c r="L14" s="175">
        <f t="shared" si="0"/>
        <v>1263.157894736842</v>
      </c>
    </row>
    <row r="15" spans="1:12" ht="15">
      <c r="A15" s="204">
        <v>9</v>
      </c>
      <c r="B15" s="205" t="s">
        <v>193</v>
      </c>
      <c r="C15" s="205" t="s">
        <v>176</v>
      </c>
      <c r="D15" s="206">
        <v>16</v>
      </c>
      <c r="E15" s="207">
        <v>421.05263157894734</v>
      </c>
      <c r="G15" s="186">
        <v>2</v>
      </c>
      <c r="H15" s="238" t="s">
        <v>71</v>
      </c>
      <c r="I15" s="242">
        <v>500</v>
      </c>
      <c r="J15" s="236">
        <v>394.7368421052632</v>
      </c>
      <c r="K15" s="232">
        <v>342.10526315789474</v>
      </c>
      <c r="L15" s="175">
        <f t="shared" si="0"/>
        <v>1236.842105263158</v>
      </c>
    </row>
    <row r="16" spans="1:12" ht="15">
      <c r="A16" s="204">
        <v>10</v>
      </c>
      <c r="B16" s="205" t="s">
        <v>183</v>
      </c>
      <c r="C16" s="205" t="s">
        <v>184</v>
      </c>
      <c r="D16" s="206">
        <v>15</v>
      </c>
      <c r="E16" s="207">
        <v>394.7368421052632</v>
      </c>
      <c r="G16" s="186">
        <v>4</v>
      </c>
      <c r="H16" s="238" t="s">
        <v>74</v>
      </c>
      <c r="I16" s="242">
        <v>394.7368421052632</v>
      </c>
      <c r="J16" s="236">
        <v>342.10526315789474</v>
      </c>
      <c r="K16" s="232">
        <v>342.10526315789474</v>
      </c>
      <c r="L16" s="175">
        <f t="shared" si="0"/>
        <v>1078.9473684210527</v>
      </c>
    </row>
    <row r="17" spans="1:12" ht="15.75" thickBot="1">
      <c r="A17" s="204">
        <v>11</v>
      </c>
      <c r="B17" s="205" t="s">
        <v>185</v>
      </c>
      <c r="C17" s="205" t="s">
        <v>186</v>
      </c>
      <c r="D17" s="206">
        <v>15</v>
      </c>
      <c r="E17" s="207">
        <v>394.7368421052632</v>
      </c>
      <c r="G17" s="187">
        <v>6</v>
      </c>
      <c r="H17" s="239" t="s">
        <v>79</v>
      </c>
      <c r="I17" s="243">
        <v>421.05263157894734</v>
      </c>
      <c r="J17" s="245">
        <v>342.10526315789474</v>
      </c>
      <c r="K17" s="235"/>
      <c r="L17" s="176">
        <f t="shared" si="0"/>
        <v>763.1578947368421</v>
      </c>
    </row>
    <row r="18" spans="1:5" ht="15">
      <c r="A18" s="204">
        <v>12</v>
      </c>
      <c r="B18" s="205" t="s">
        <v>175</v>
      </c>
      <c r="C18" s="205" t="s">
        <v>247</v>
      </c>
      <c r="D18" s="206">
        <v>13</v>
      </c>
      <c r="E18" s="207">
        <v>342.10526315789474</v>
      </c>
    </row>
    <row r="19" spans="1:5" ht="15">
      <c r="A19" s="204">
        <v>13</v>
      </c>
      <c r="B19" s="205" t="s">
        <v>180</v>
      </c>
      <c r="C19" s="205" t="s">
        <v>181</v>
      </c>
      <c r="D19" s="206">
        <v>13</v>
      </c>
      <c r="E19" s="207">
        <v>342.10526315789474</v>
      </c>
    </row>
    <row r="20" spans="1:5" ht="15">
      <c r="A20" s="204">
        <v>14</v>
      </c>
      <c r="B20" s="205" t="s">
        <v>182</v>
      </c>
      <c r="C20" s="205" t="s">
        <v>170</v>
      </c>
      <c r="D20" s="206">
        <v>13</v>
      </c>
      <c r="E20" s="207">
        <v>342.10526315789474</v>
      </c>
    </row>
    <row r="21" spans="1:5" ht="15">
      <c r="A21" s="204">
        <v>15</v>
      </c>
      <c r="B21" s="205" t="s">
        <v>187</v>
      </c>
      <c r="C21" s="205" t="s">
        <v>186</v>
      </c>
      <c r="D21" s="206">
        <v>13</v>
      </c>
      <c r="E21" s="207">
        <v>342.10526315789474</v>
      </c>
    </row>
    <row r="22" spans="1:5" ht="15">
      <c r="A22" s="204">
        <v>16</v>
      </c>
      <c r="B22" s="205" t="s">
        <v>189</v>
      </c>
      <c r="C22" s="205" t="s">
        <v>190</v>
      </c>
      <c r="D22" s="206">
        <v>13</v>
      </c>
      <c r="E22" s="207">
        <v>342.10526315789474</v>
      </c>
    </row>
    <row r="23" spans="1:5" ht="15">
      <c r="A23" s="204">
        <v>17</v>
      </c>
      <c r="B23" s="205" t="s">
        <v>192</v>
      </c>
      <c r="C23" s="205" t="s">
        <v>188</v>
      </c>
      <c r="D23" s="206">
        <v>13</v>
      </c>
      <c r="E23" s="207">
        <v>342.10526315789474</v>
      </c>
    </row>
    <row r="24" spans="1:5" ht="15">
      <c r="A24" s="204">
        <v>18</v>
      </c>
      <c r="B24" s="205" t="s">
        <v>194</v>
      </c>
      <c r="C24" s="205" t="s">
        <v>195</v>
      </c>
      <c r="D24" s="206">
        <v>13</v>
      </c>
      <c r="E24" s="207">
        <v>342.10526315789474</v>
      </c>
    </row>
    <row r="25" spans="1:5" ht="15">
      <c r="A25" s="204">
        <v>19</v>
      </c>
      <c r="B25" s="205" t="s">
        <v>198</v>
      </c>
      <c r="C25" s="205" t="s">
        <v>179</v>
      </c>
      <c r="D25" s="206">
        <v>13</v>
      </c>
      <c r="E25" s="207">
        <v>342.10526315789474</v>
      </c>
    </row>
    <row r="26" spans="1:5" ht="15">
      <c r="A26" s="204">
        <v>20</v>
      </c>
      <c r="B26" s="205" t="s">
        <v>199</v>
      </c>
      <c r="C26" s="205" t="s">
        <v>200</v>
      </c>
      <c r="D26" s="206">
        <v>13</v>
      </c>
      <c r="E26" s="207">
        <v>342.10526315789474</v>
      </c>
    </row>
    <row r="27" spans="1:5" ht="15">
      <c r="A27" s="204">
        <v>21</v>
      </c>
      <c r="B27" s="205" t="s">
        <v>201</v>
      </c>
      <c r="C27" s="205" t="s">
        <v>179</v>
      </c>
      <c r="D27" s="206">
        <v>13</v>
      </c>
      <c r="E27" s="207">
        <v>342.10526315789474</v>
      </c>
    </row>
    <row r="28" spans="1:5" ht="15">
      <c r="A28" s="204">
        <v>22</v>
      </c>
      <c r="B28" s="205" t="s">
        <v>204</v>
      </c>
      <c r="C28" s="205" t="s">
        <v>205</v>
      </c>
      <c r="D28" s="206">
        <v>13</v>
      </c>
      <c r="E28" s="207">
        <v>342.10526315789474</v>
      </c>
    </row>
    <row r="29" spans="1:5" ht="15">
      <c r="A29" s="204">
        <v>23</v>
      </c>
      <c r="B29" s="205" t="s">
        <v>206</v>
      </c>
      <c r="C29" s="205" t="s">
        <v>197</v>
      </c>
      <c r="D29" s="206">
        <v>13</v>
      </c>
      <c r="E29" s="207">
        <v>342.10526315789474</v>
      </c>
    </row>
    <row r="30" spans="1:5" ht="15">
      <c r="A30" s="204">
        <v>24</v>
      </c>
      <c r="B30" s="205" t="s">
        <v>207</v>
      </c>
      <c r="C30" s="205" t="s">
        <v>191</v>
      </c>
      <c r="D30" s="206">
        <v>13</v>
      </c>
      <c r="E30" s="207">
        <v>342.10526315789474</v>
      </c>
    </row>
    <row r="31" spans="1:5" ht="15">
      <c r="A31" s="204">
        <v>25</v>
      </c>
      <c r="B31" s="205" t="s">
        <v>208</v>
      </c>
      <c r="C31" s="205" t="s">
        <v>209</v>
      </c>
      <c r="D31" s="206">
        <v>13</v>
      </c>
      <c r="E31" s="207">
        <v>342.10526315789474</v>
      </c>
    </row>
    <row r="32" spans="1:5" ht="15">
      <c r="A32" s="204">
        <v>26</v>
      </c>
      <c r="B32" s="205" t="s">
        <v>210</v>
      </c>
      <c r="C32" s="205" t="s">
        <v>197</v>
      </c>
      <c r="D32" s="206">
        <v>13</v>
      </c>
      <c r="E32" s="207">
        <v>342.10526315789474</v>
      </c>
    </row>
    <row r="33" spans="1:5" ht="15">
      <c r="A33" s="204">
        <v>27</v>
      </c>
      <c r="B33" s="205" t="s">
        <v>213</v>
      </c>
      <c r="C33" s="205" t="s">
        <v>205</v>
      </c>
      <c r="D33" s="206">
        <v>13</v>
      </c>
      <c r="E33" s="207">
        <v>342.10526315789474</v>
      </c>
    </row>
    <row r="34" spans="1:5" ht="15">
      <c r="A34" s="204">
        <v>28</v>
      </c>
      <c r="B34" s="205" t="s">
        <v>214</v>
      </c>
      <c r="C34" s="205" t="s">
        <v>212</v>
      </c>
      <c r="D34" s="206">
        <v>13</v>
      </c>
      <c r="E34" s="207">
        <v>342.10526315789474</v>
      </c>
    </row>
    <row r="35" spans="1:5" ht="15">
      <c r="A35" s="204">
        <v>29</v>
      </c>
      <c r="B35" s="205" t="s">
        <v>215</v>
      </c>
      <c r="C35" s="205" t="s">
        <v>216</v>
      </c>
      <c r="D35" s="206">
        <v>13</v>
      </c>
      <c r="E35" s="207">
        <v>342.10526315789474</v>
      </c>
    </row>
    <row r="36" spans="1:5" ht="15">
      <c r="A36" s="204">
        <v>30</v>
      </c>
      <c r="B36" s="205" t="s">
        <v>217</v>
      </c>
      <c r="C36" s="205" t="s">
        <v>179</v>
      </c>
      <c r="D36" s="206">
        <v>13</v>
      </c>
      <c r="E36" s="207">
        <v>342.10526315789474</v>
      </c>
    </row>
    <row r="37" spans="1:5" ht="15">
      <c r="A37" s="204">
        <v>31</v>
      </c>
      <c r="B37" s="205" t="s">
        <v>219</v>
      </c>
      <c r="C37" s="205" t="s">
        <v>216</v>
      </c>
      <c r="D37" s="206">
        <v>13</v>
      </c>
      <c r="E37" s="207">
        <v>342.10526315789474</v>
      </c>
    </row>
    <row r="38" spans="1:5" ht="15">
      <c r="A38" s="204">
        <v>32</v>
      </c>
      <c r="B38" s="205" t="s">
        <v>202</v>
      </c>
      <c r="C38" s="205" t="s">
        <v>203</v>
      </c>
      <c r="D38" s="206">
        <v>0</v>
      </c>
      <c r="E38" s="207">
        <v>0</v>
      </c>
    </row>
    <row r="39" spans="1:5" ht="15.75" thickBot="1">
      <c r="A39" s="208">
        <v>33</v>
      </c>
      <c r="B39" s="209" t="s">
        <v>211</v>
      </c>
      <c r="C39" s="209" t="s">
        <v>212</v>
      </c>
      <c r="D39" s="210">
        <v>0</v>
      </c>
      <c r="E39" s="2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6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28125" style="0" customWidth="1"/>
    <col min="2" max="2" width="18.421875" style="0" customWidth="1"/>
    <col min="3" max="3" width="27.140625" style="0" customWidth="1"/>
    <col min="4" max="4" width="6.28125" style="3" customWidth="1"/>
    <col min="5" max="16" width="6.28125" style="0" customWidth="1"/>
    <col min="18" max="19" width="9.140625" style="3" customWidth="1"/>
    <col min="20" max="20" width="3.57421875" style="0" customWidth="1"/>
    <col min="21" max="21" width="15.7109375" style="0" customWidth="1"/>
  </cols>
  <sheetData>
    <row r="1" ht="19.5" customHeight="1"/>
    <row r="2" spans="1:19" ht="20.25">
      <c r="A2" s="302" t="s">
        <v>230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1:19" ht="19.5" customHeight="1" thickBo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22" ht="51.75" thickBot="1">
      <c r="A4" s="76" t="s">
        <v>67</v>
      </c>
      <c r="B4" s="77" t="s">
        <v>117</v>
      </c>
      <c r="C4" s="77" t="s">
        <v>118</v>
      </c>
      <c r="D4" s="106" t="s">
        <v>119</v>
      </c>
      <c r="E4" s="106" t="s">
        <v>120</v>
      </c>
      <c r="F4" s="106" t="s">
        <v>121</v>
      </c>
      <c r="G4" s="106" t="s">
        <v>148</v>
      </c>
      <c r="H4" s="106" t="s">
        <v>122</v>
      </c>
      <c r="I4" s="106" t="s">
        <v>123</v>
      </c>
      <c r="J4" s="106" t="s">
        <v>124</v>
      </c>
      <c r="K4" s="106" t="s">
        <v>149</v>
      </c>
      <c r="L4" s="106" t="s">
        <v>221</v>
      </c>
      <c r="M4" s="106" t="s">
        <v>222</v>
      </c>
      <c r="N4" s="106" t="s">
        <v>223</v>
      </c>
      <c r="O4" s="106" t="s">
        <v>224</v>
      </c>
      <c r="P4" s="106" t="s">
        <v>225</v>
      </c>
      <c r="Q4" s="78" t="s">
        <v>153</v>
      </c>
      <c r="R4" s="79" t="s">
        <v>152</v>
      </c>
      <c r="S4" s="80" t="s">
        <v>151</v>
      </c>
      <c r="U4" s="39" t="s">
        <v>142</v>
      </c>
      <c r="V4" s="39" t="s">
        <v>143</v>
      </c>
    </row>
    <row r="5" spans="1:22" ht="15" customHeight="1" thickBot="1">
      <c r="A5" s="108">
        <v>1</v>
      </c>
      <c r="B5" s="109" t="s">
        <v>40</v>
      </c>
      <c r="C5" s="110" t="s">
        <v>154</v>
      </c>
      <c r="D5" s="81">
        <v>910</v>
      </c>
      <c r="E5" s="82">
        <v>479</v>
      </c>
      <c r="F5" s="101">
        <v>0</v>
      </c>
      <c r="G5" s="100">
        <v>0</v>
      </c>
      <c r="H5" s="83">
        <v>245</v>
      </c>
      <c r="I5" s="84">
        <v>864</v>
      </c>
      <c r="J5" s="84">
        <v>1000</v>
      </c>
      <c r="K5" s="84">
        <v>1000</v>
      </c>
      <c r="L5" s="84">
        <v>947</v>
      </c>
      <c r="M5" s="84">
        <v>1000</v>
      </c>
      <c r="N5" s="84">
        <v>438</v>
      </c>
      <c r="O5" s="84">
        <v>947</v>
      </c>
      <c r="P5" s="85">
        <v>474</v>
      </c>
      <c r="Q5" s="105">
        <f aca="true" t="shared" si="0" ref="Q5:Q36">SUM(D5:P5)</f>
        <v>8304</v>
      </c>
      <c r="R5" s="103">
        <f>H5</f>
        <v>245</v>
      </c>
      <c r="S5" s="104">
        <f aca="true" t="shared" si="1" ref="S5:S36">Q5-R5</f>
        <v>8059</v>
      </c>
      <c r="U5" s="40">
        <v>0</v>
      </c>
      <c r="V5" s="41">
        <v>0</v>
      </c>
    </row>
    <row r="6" spans="1:22" ht="15" customHeight="1" thickBot="1">
      <c r="A6" s="35">
        <v>2</v>
      </c>
      <c r="B6" s="47" t="s">
        <v>60</v>
      </c>
      <c r="C6" s="111" t="s">
        <v>154</v>
      </c>
      <c r="D6" s="88">
        <v>761</v>
      </c>
      <c r="E6" s="54">
        <v>286</v>
      </c>
      <c r="F6" s="55">
        <v>0</v>
      </c>
      <c r="G6" s="52">
        <v>597</v>
      </c>
      <c r="H6" s="54">
        <v>248</v>
      </c>
      <c r="I6" s="52">
        <v>842</v>
      </c>
      <c r="J6" s="52">
        <v>968</v>
      </c>
      <c r="K6" s="52">
        <v>991</v>
      </c>
      <c r="L6" s="52">
        <v>822</v>
      </c>
      <c r="M6" s="52">
        <v>767</v>
      </c>
      <c r="N6" s="52">
        <v>438</v>
      </c>
      <c r="O6" s="52">
        <v>877</v>
      </c>
      <c r="P6" s="89">
        <v>500</v>
      </c>
      <c r="Q6" s="72">
        <f t="shared" si="0"/>
        <v>8097</v>
      </c>
      <c r="R6" s="66">
        <f>SUM(E6,H6)</f>
        <v>534</v>
      </c>
      <c r="S6" s="67">
        <f t="shared" si="1"/>
        <v>7563</v>
      </c>
      <c r="U6" s="40">
        <v>1</v>
      </c>
      <c r="V6" s="41">
        <v>1</v>
      </c>
    </row>
    <row r="7" spans="1:22" ht="15" customHeight="1" thickBot="1">
      <c r="A7" s="35">
        <v>3</v>
      </c>
      <c r="B7" s="48" t="s">
        <v>44</v>
      </c>
      <c r="C7" s="112" t="s">
        <v>246</v>
      </c>
      <c r="D7" s="86">
        <v>681</v>
      </c>
      <c r="E7" s="55">
        <v>473</v>
      </c>
      <c r="F7" s="55">
        <v>802</v>
      </c>
      <c r="G7" s="55">
        <v>868</v>
      </c>
      <c r="H7" s="55">
        <v>0</v>
      </c>
      <c r="I7" s="55">
        <v>1000</v>
      </c>
      <c r="J7" s="55">
        <v>946</v>
      </c>
      <c r="K7" s="55">
        <v>0</v>
      </c>
      <c r="L7" s="55">
        <v>656</v>
      </c>
      <c r="M7" s="55">
        <v>827</v>
      </c>
      <c r="N7" s="55">
        <v>413</v>
      </c>
      <c r="O7" s="55">
        <v>870</v>
      </c>
      <c r="P7" s="97">
        <v>342</v>
      </c>
      <c r="Q7" s="72">
        <f t="shared" si="0"/>
        <v>7878</v>
      </c>
      <c r="R7" s="66">
        <f>P7</f>
        <v>342</v>
      </c>
      <c r="S7" s="67">
        <f t="shared" si="1"/>
        <v>7536</v>
      </c>
      <c r="U7" s="40">
        <v>2</v>
      </c>
      <c r="V7" s="41">
        <v>2</v>
      </c>
    </row>
    <row r="8" spans="1:22" ht="15" customHeight="1" thickBot="1">
      <c r="A8" s="35">
        <v>4</v>
      </c>
      <c r="B8" s="47" t="s">
        <v>8</v>
      </c>
      <c r="C8" s="112" t="s">
        <v>155</v>
      </c>
      <c r="D8" s="88">
        <v>681</v>
      </c>
      <c r="E8" s="52">
        <v>961</v>
      </c>
      <c r="F8" s="52">
        <v>1000</v>
      </c>
      <c r="G8" s="52">
        <v>591</v>
      </c>
      <c r="H8" s="52">
        <v>248</v>
      </c>
      <c r="I8" s="55">
        <v>0</v>
      </c>
      <c r="J8" s="55">
        <v>0</v>
      </c>
      <c r="K8" s="52">
        <v>0</v>
      </c>
      <c r="L8" s="52">
        <v>1000</v>
      </c>
      <c r="M8" s="131">
        <v>968</v>
      </c>
      <c r="N8" s="52">
        <v>413</v>
      </c>
      <c r="O8" s="52">
        <v>988</v>
      </c>
      <c r="P8" s="89">
        <v>421</v>
      </c>
      <c r="Q8" s="72">
        <f t="shared" si="0"/>
        <v>7271</v>
      </c>
      <c r="R8" s="66"/>
      <c r="S8" s="67">
        <f t="shared" si="1"/>
        <v>7271</v>
      </c>
      <c r="U8" s="40">
        <v>3</v>
      </c>
      <c r="V8" s="41">
        <v>3</v>
      </c>
    </row>
    <row r="9" spans="1:22" ht="15" customHeight="1" thickBot="1">
      <c r="A9" s="35">
        <v>5</v>
      </c>
      <c r="B9" s="99" t="s">
        <v>16</v>
      </c>
      <c r="C9" s="112" t="s">
        <v>155</v>
      </c>
      <c r="D9" s="86">
        <v>674</v>
      </c>
      <c r="E9" s="52">
        <v>901</v>
      </c>
      <c r="F9" s="54">
        <v>345</v>
      </c>
      <c r="G9" s="52">
        <v>739</v>
      </c>
      <c r="H9" s="54">
        <v>245</v>
      </c>
      <c r="I9" s="51">
        <v>970</v>
      </c>
      <c r="J9" s="51">
        <v>938</v>
      </c>
      <c r="K9" s="51">
        <v>704</v>
      </c>
      <c r="L9" s="51">
        <v>701</v>
      </c>
      <c r="M9" s="51">
        <v>779</v>
      </c>
      <c r="N9" s="51">
        <v>400</v>
      </c>
      <c r="O9" s="51">
        <v>345</v>
      </c>
      <c r="P9" s="102">
        <v>342</v>
      </c>
      <c r="Q9" s="72">
        <f t="shared" si="0"/>
        <v>8083</v>
      </c>
      <c r="R9" s="66">
        <f>SUM(F9,H9,P9)</f>
        <v>932</v>
      </c>
      <c r="S9" s="67">
        <f t="shared" si="1"/>
        <v>7151</v>
      </c>
      <c r="U9" s="40">
        <v>4</v>
      </c>
      <c r="V9" s="41">
        <v>4</v>
      </c>
    </row>
    <row r="10" spans="1:22" ht="15" customHeight="1" thickBot="1">
      <c r="A10" s="35">
        <v>6</v>
      </c>
      <c r="B10" s="47" t="s">
        <v>82</v>
      </c>
      <c r="C10" s="111" t="s">
        <v>232</v>
      </c>
      <c r="D10" s="88">
        <v>681</v>
      </c>
      <c r="E10" s="55">
        <v>0</v>
      </c>
      <c r="F10" s="55">
        <v>947</v>
      </c>
      <c r="G10" s="52">
        <v>970</v>
      </c>
      <c r="H10" s="55">
        <v>398</v>
      </c>
      <c r="I10" s="55">
        <v>0</v>
      </c>
      <c r="J10" s="52">
        <v>0</v>
      </c>
      <c r="K10" s="52">
        <v>0</v>
      </c>
      <c r="L10" s="52">
        <v>982</v>
      </c>
      <c r="M10" s="52">
        <v>998</v>
      </c>
      <c r="N10" s="52">
        <v>275</v>
      </c>
      <c r="O10" s="52">
        <v>980</v>
      </c>
      <c r="P10" s="89">
        <v>421</v>
      </c>
      <c r="Q10" s="72">
        <f t="shared" si="0"/>
        <v>6652</v>
      </c>
      <c r="R10" s="66"/>
      <c r="S10" s="67">
        <f t="shared" si="1"/>
        <v>6652</v>
      </c>
      <c r="U10" s="40">
        <v>5</v>
      </c>
      <c r="V10" s="41">
        <v>4</v>
      </c>
    </row>
    <row r="11" spans="1:22" ht="15" customHeight="1" thickBot="1">
      <c r="A11" s="35">
        <v>7</v>
      </c>
      <c r="B11" s="47" t="s">
        <v>18</v>
      </c>
      <c r="C11" s="111" t="s">
        <v>157</v>
      </c>
      <c r="D11" s="88">
        <v>682</v>
      </c>
      <c r="E11" s="52">
        <v>897</v>
      </c>
      <c r="F11" s="54">
        <v>342</v>
      </c>
      <c r="G11" s="52">
        <v>730</v>
      </c>
      <c r="H11" s="52">
        <v>500</v>
      </c>
      <c r="I11" s="54">
        <v>352</v>
      </c>
      <c r="J11" s="52">
        <v>788</v>
      </c>
      <c r="K11" s="55">
        <v>451</v>
      </c>
      <c r="L11" s="55">
        <v>517</v>
      </c>
      <c r="M11" s="55">
        <v>600</v>
      </c>
      <c r="N11" s="54">
        <v>350</v>
      </c>
      <c r="O11" s="55">
        <v>812</v>
      </c>
      <c r="P11" s="87">
        <v>474</v>
      </c>
      <c r="Q11" s="72">
        <f t="shared" si="0"/>
        <v>7495</v>
      </c>
      <c r="R11" s="66">
        <f>SUM(F11,I11,N11)</f>
        <v>1044</v>
      </c>
      <c r="S11" s="67">
        <f t="shared" si="1"/>
        <v>6451</v>
      </c>
      <c r="U11" s="40">
        <v>6</v>
      </c>
      <c r="V11" s="41">
        <v>5</v>
      </c>
    </row>
    <row r="12" spans="1:22" ht="15" customHeight="1" thickBot="1">
      <c r="A12" s="35">
        <v>8</v>
      </c>
      <c r="B12" s="47" t="s">
        <v>10</v>
      </c>
      <c r="C12" s="111" t="s">
        <v>232</v>
      </c>
      <c r="D12" s="88">
        <v>984</v>
      </c>
      <c r="E12" s="52">
        <v>946</v>
      </c>
      <c r="F12" s="52">
        <v>302</v>
      </c>
      <c r="G12" s="52">
        <v>1000</v>
      </c>
      <c r="H12" s="52">
        <v>342</v>
      </c>
      <c r="I12" s="55">
        <v>0</v>
      </c>
      <c r="J12" s="55">
        <v>0</v>
      </c>
      <c r="K12" s="52">
        <v>0</v>
      </c>
      <c r="L12" s="52">
        <v>619</v>
      </c>
      <c r="M12" s="52">
        <v>254</v>
      </c>
      <c r="N12" s="52">
        <v>500</v>
      </c>
      <c r="O12" s="52">
        <v>951</v>
      </c>
      <c r="P12" s="89">
        <v>342</v>
      </c>
      <c r="Q12" s="72">
        <f t="shared" si="0"/>
        <v>6240</v>
      </c>
      <c r="R12" s="66"/>
      <c r="S12" s="67">
        <f t="shared" si="1"/>
        <v>6240</v>
      </c>
      <c r="U12" s="40">
        <v>7</v>
      </c>
      <c r="V12" s="41">
        <v>6</v>
      </c>
    </row>
    <row r="13" spans="1:22" ht="15" customHeight="1" thickBot="1">
      <c r="A13" s="35">
        <v>9</v>
      </c>
      <c r="B13" s="47" t="s">
        <v>12</v>
      </c>
      <c r="C13" s="111" t="s">
        <v>13</v>
      </c>
      <c r="D13" s="88">
        <v>1000</v>
      </c>
      <c r="E13" s="52">
        <v>933</v>
      </c>
      <c r="F13" s="55">
        <v>0</v>
      </c>
      <c r="G13" s="55">
        <v>0</v>
      </c>
      <c r="H13" s="52">
        <v>245</v>
      </c>
      <c r="I13" s="52">
        <v>847</v>
      </c>
      <c r="J13" s="52">
        <v>956</v>
      </c>
      <c r="K13" s="52">
        <v>677</v>
      </c>
      <c r="L13" s="52">
        <v>459</v>
      </c>
      <c r="M13" s="52">
        <v>683</v>
      </c>
      <c r="N13" s="52">
        <v>325</v>
      </c>
      <c r="O13" s="52">
        <v>0</v>
      </c>
      <c r="P13" s="89">
        <v>0</v>
      </c>
      <c r="Q13" s="72">
        <f t="shared" si="0"/>
        <v>6125</v>
      </c>
      <c r="R13" s="66"/>
      <c r="S13" s="67">
        <f t="shared" si="1"/>
        <v>6125</v>
      </c>
      <c r="U13" s="40">
        <v>8</v>
      </c>
      <c r="V13" s="41">
        <v>6</v>
      </c>
    </row>
    <row r="14" spans="1:22" ht="15" customHeight="1" thickBot="1">
      <c r="A14" s="35">
        <v>10</v>
      </c>
      <c r="B14" s="47" t="s">
        <v>84</v>
      </c>
      <c r="C14" s="111" t="s">
        <v>150</v>
      </c>
      <c r="D14" s="91">
        <v>0</v>
      </c>
      <c r="E14" s="55">
        <v>0</v>
      </c>
      <c r="F14" s="52">
        <v>838</v>
      </c>
      <c r="G14" s="52">
        <v>0</v>
      </c>
      <c r="H14" s="52">
        <v>245</v>
      </c>
      <c r="I14" s="52">
        <v>876</v>
      </c>
      <c r="J14" s="52">
        <v>917</v>
      </c>
      <c r="K14" s="52">
        <v>710</v>
      </c>
      <c r="L14" s="52">
        <v>573</v>
      </c>
      <c r="M14" s="52">
        <v>691</v>
      </c>
      <c r="N14" s="52">
        <v>275</v>
      </c>
      <c r="O14" s="52">
        <v>352</v>
      </c>
      <c r="P14" s="89">
        <v>342</v>
      </c>
      <c r="Q14" s="72">
        <f t="shared" si="0"/>
        <v>5819</v>
      </c>
      <c r="R14" s="66"/>
      <c r="S14" s="67">
        <f t="shared" si="1"/>
        <v>5819</v>
      </c>
      <c r="U14" s="40">
        <v>9</v>
      </c>
      <c r="V14" s="41">
        <v>7</v>
      </c>
    </row>
    <row r="15" spans="1:22" ht="15" customHeight="1" thickBot="1">
      <c r="A15" s="35">
        <v>11</v>
      </c>
      <c r="B15" s="47" t="s">
        <v>126</v>
      </c>
      <c r="C15" s="111" t="s">
        <v>154</v>
      </c>
      <c r="D15" s="88">
        <v>674</v>
      </c>
      <c r="E15" s="52">
        <v>428</v>
      </c>
      <c r="F15" s="52">
        <v>234</v>
      </c>
      <c r="G15" s="52">
        <v>446</v>
      </c>
      <c r="H15" s="52">
        <v>245</v>
      </c>
      <c r="I15" s="52">
        <v>0</v>
      </c>
      <c r="J15" s="52">
        <v>0</v>
      </c>
      <c r="K15" s="52">
        <v>0</v>
      </c>
      <c r="L15" s="52">
        <v>651</v>
      </c>
      <c r="M15" s="52">
        <v>792</v>
      </c>
      <c r="N15" s="52">
        <v>450</v>
      </c>
      <c r="O15" s="52">
        <v>1000</v>
      </c>
      <c r="P15" s="89">
        <v>500</v>
      </c>
      <c r="Q15" s="72">
        <f t="shared" si="0"/>
        <v>5420</v>
      </c>
      <c r="R15" s="66"/>
      <c r="S15" s="67">
        <f t="shared" si="1"/>
        <v>5420</v>
      </c>
      <c r="U15" s="40">
        <v>10</v>
      </c>
      <c r="V15" s="41">
        <v>8</v>
      </c>
    </row>
    <row r="16" spans="1:22" ht="15" customHeight="1" thickBot="1">
      <c r="A16" s="35">
        <v>12</v>
      </c>
      <c r="B16" s="47" t="s">
        <v>39</v>
      </c>
      <c r="C16" s="111" t="s">
        <v>157</v>
      </c>
      <c r="D16" s="98">
        <v>223</v>
      </c>
      <c r="E16" s="55">
        <v>483</v>
      </c>
      <c r="F16" s="55">
        <v>0</v>
      </c>
      <c r="G16" s="55">
        <v>274</v>
      </c>
      <c r="H16" s="55">
        <v>0</v>
      </c>
      <c r="I16" s="55">
        <v>553</v>
      </c>
      <c r="J16" s="52">
        <v>909</v>
      </c>
      <c r="K16" s="52">
        <v>742</v>
      </c>
      <c r="L16" s="52">
        <v>556</v>
      </c>
      <c r="M16" s="52">
        <v>709</v>
      </c>
      <c r="N16" s="52">
        <v>400</v>
      </c>
      <c r="O16" s="52">
        <v>371</v>
      </c>
      <c r="P16" s="89">
        <v>395</v>
      </c>
      <c r="Q16" s="72">
        <f t="shared" si="0"/>
        <v>5615</v>
      </c>
      <c r="R16" s="66">
        <f>D16</f>
        <v>223</v>
      </c>
      <c r="S16" s="67">
        <f t="shared" si="1"/>
        <v>5392</v>
      </c>
      <c r="U16" s="40">
        <v>11</v>
      </c>
      <c r="V16" s="41">
        <v>8</v>
      </c>
    </row>
    <row r="17" spans="1:22" ht="15" customHeight="1" thickBot="1">
      <c r="A17" s="35">
        <v>13</v>
      </c>
      <c r="B17" s="47" t="s">
        <v>125</v>
      </c>
      <c r="C17" s="111" t="s">
        <v>150</v>
      </c>
      <c r="D17" s="88">
        <v>931</v>
      </c>
      <c r="E17" s="55">
        <v>0</v>
      </c>
      <c r="F17" s="55">
        <v>0</v>
      </c>
      <c r="G17" s="52">
        <v>0</v>
      </c>
      <c r="H17" s="55">
        <v>0</v>
      </c>
      <c r="I17" s="55">
        <v>818</v>
      </c>
      <c r="J17" s="52">
        <v>930</v>
      </c>
      <c r="K17" s="52">
        <v>474</v>
      </c>
      <c r="L17" s="52">
        <v>538</v>
      </c>
      <c r="M17" s="52">
        <v>667</v>
      </c>
      <c r="N17" s="52">
        <v>275</v>
      </c>
      <c r="O17" s="52">
        <v>372</v>
      </c>
      <c r="P17" s="89">
        <v>342</v>
      </c>
      <c r="Q17" s="72">
        <f t="shared" si="0"/>
        <v>5347</v>
      </c>
      <c r="R17" s="66"/>
      <c r="S17" s="67">
        <f t="shared" si="1"/>
        <v>5347</v>
      </c>
      <c r="U17" s="40">
        <v>12</v>
      </c>
      <c r="V17" s="41">
        <v>9</v>
      </c>
    </row>
    <row r="18" spans="1:22" ht="15" customHeight="1" thickBot="1">
      <c r="A18" s="35">
        <v>14</v>
      </c>
      <c r="B18" s="47" t="s">
        <v>32</v>
      </c>
      <c r="C18" s="111" t="s">
        <v>33</v>
      </c>
      <c r="D18" s="88">
        <v>677</v>
      </c>
      <c r="E18" s="55">
        <v>537</v>
      </c>
      <c r="F18" s="55">
        <v>0</v>
      </c>
      <c r="G18" s="52">
        <v>453</v>
      </c>
      <c r="H18" s="55">
        <v>0</v>
      </c>
      <c r="I18" s="55">
        <v>0</v>
      </c>
      <c r="J18" s="52">
        <v>864</v>
      </c>
      <c r="K18" s="52">
        <v>752</v>
      </c>
      <c r="L18" s="52">
        <v>218</v>
      </c>
      <c r="M18" s="52">
        <v>626</v>
      </c>
      <c r="N18" s="52">
        <v>400</v>
      </c>
      <c r="O18" s="52">
        <v>365</v>
      </c>
      <c r="P18" s="89">
        <v>342</v>
      </c>
      <c r="Q18" s="72">
        <f t="shared" si="0"/>
        <v>5234</v>
      </c>
      <c r="R18" s="66"/>
      <c r="S18" s="67">
        <f t="shared" si="1"/>
        <v>5234</v>
      </c>
      <c r="U18" s="40">
        <v>13</v>
      </c>
      <c r="V18" s="41">
        <v>10</v>
      </c>
    </row>
    <row r="19" spans="1:22" ht="15" customHeight="1" thickBot="1">
      <c r="A19" s="35">
        <v>15</v>
      </c>
      <c r="B19" s="47" t="s">
        <v>6</v>
      </c>
      <c r="C19" s="111" t="s">
        <v>7</v>
      </c>
      <c r="D19" s="88">
        <v>574</v>
      </c>
      <c r="E19" s="55">
        <v>970</v>
      </c>
      <c r="F19" s="55">
        <v>0</v>
      </c>
      <c r="G19" s="52">
        <v>419</v>
      </c>
      <c r="H19" s="54">
        <v>245</v>
      </c>
      <c r="I19" s="55">
        <v>0</v>
      </c>
      <c r="J19" s="52">
        <v>288</v>
      </c>
      <c r="K19" s="52">
        <v>426</v>
      </c>
      <c r="L19" s="52">
        <v>409</v>
      </c>
      <c r="M19" s="52">
        <v>753</v>
      </c>
      <c r="N19" s="52">
        <v>288</v>
      </c>
      <c r="O19" s="52">
        <v>347</v>
      </c>
      <c r="P19" s="89">
        <v>342</v>
      </c>
      <c r="Q19" s="72">
        <f t="shared" si="0"/>
        <v>5061</v>
      </c>
      <c r="R19" s="66">
        <f>H19</f>
        <v>245</v>
      </c>
      <c r="S19" s="67">
        <f t="shared" si="1"/>
        <v>4816</v>
      </c>
      <c r="U19" s="40">
        <v>14</v>
      </c>
      <c r="V19" s="41">
        <v>10</v>
      </c>
    </row>
    <row r="20" spans="1:22" ht="15" customHeight="1" thickBot="1">
      <c r="A20" s="35">
        <v>16</v>
      </c>
      <c r="B20" s="47" t="s">
        <v>14</v>
      </c>
      <c r="C20" s="132" t="s">
        <v>156</v>
      </c>
      <c r="D20" s="88">
        <v>682</v>
      </c>
      <c r="E20" s="52">
        <v>914</v>
      </c>
      <c r="F20" s="55">
        <v>0</v>
      </c>
      <c r="G20" s="55">
        <v>0</v>
      </c>
      <c r="H20" s="52">
        <v>0</v>
      </c>
      <c r="I20" s="52">
        <v>744</v>
      </c>
      <c r="J20" s="52">
        <v>825</v>
      </c>
      <c r="K20" s="52">
        <v>332</v>
      </c>
      <c r="L20" s="52">
        <v>458</v>
      </c>
      <c r="M20" s="52">
        <v>537</v>
      </c>
      <c r="N20" s="52">
        <v>275</v>
      </c>
      <c r="O20" s="52">
        <v>0</v>
      </c>
      <c r="P20" s="89">
        <v>0</v>
      </c>
      <c r="Q20" s="72">
        <f t="shared" si="0"/>
        <v>4767</v>
      </c>
      <c r="R20" s="66"/>
      <c r="S20" s="67">
        <f t="shared" si="1"/>
        <v>4767</v>
      </c>
      <c r="U20" s="40">
        <v>15</v>
      </c>
      <c r="V20" s="41">
        <v>11</v>
      </c>
    </row>
    <row r="21" spans="1:22" ht="15" customHeight="1" thickBot="1">
      <c r="A21" s="35">
        <v>17</v>
      </c>
      <c r="B21" s="48" t="s">
        <v>42</v>
      </c>
      <c r="C21" s="112" t="s">
        <v>231</v>
      </c>
      <c r="D21" s="86">
        <v>671</v>
      </c>
      <c r="E21" s="55">
        <v>476</v>
      </c>
      <c r="F21" s="55">
        <v>0</v>
      </c>
      <c r="G21" s="52">
        <v>552</v>
      </c>
      <c r="H21" s="54">
        <v>245</v>
      </c>
      <c r="I21" s="52">
        <v>490</v>
      </c>
      <c r="J21" s="52">
        <v>593</v>
      </c>
      <c r="K21" s="52">
        <v>328</v>
      </c>
      <c r="L21" s="54">
        <v>309</v>
      </c>
      <c r="M21" s="52">
        <v>626</v>
      </c>
      <c r="N21" s="52">
        <v>375</v>
      </c>
      <c r="O21" s="52">
        <v>535</v>
      </c>
      <c r="P21" s="89">
        <v>342</v>
      </c>
      <c r="Q21" s="72">
        <f t="shared" si="0"/>
        <v>5542</v>
      </c>
      <c r="R21" s="66">
        <f>H21+O21</f>
        <v>780</v>
      </c>
      <c r="S21" s="67">
        <f t="shared" si="1"/>
        <v>4762</v>
      </c>
      <c r="U21" s="40" t="s">
        <v>144</v>
      </c>
      <c r="V21" s="41">
        <v>12</v>
      </c>
    </row>
    <row r="22" spans="1:21" ht="15" customHeight="1" thickBot="1">
      <c r="A22" s="35">
        <v>18</v>
      </c>
      <c r="B22" s="47" t="s">
        <v>23</v>
      </c>
      <c r="C22" s="111" t="s">
        <v>24</v>
      </c>
      <c r="D22" s="88">
        <v>550</v>
      </c>
      <c r="E22" s="55">
        <v>858</v>
      </c>
      <c r="F22" s="56">
        <v>0</v>
      </c>
      <c r="G22" s="56">
        <v>0</v>
      </c>
      <c r="H22" s="51">
        <v>0</v>
      </c>
      <c r="I22" s="51">
        <v>0</v>
      </c>
      <c r="J22" s="51">
        <v>723</v>
      </c>
      <c r="K22" s="51">
        <v>654</v>
      </c>
      <c r="L22" s="51">
        <v>371</v>
      </c>
      <c r="M22" s="51">
        <v>341</v>
      </c>
      <c r="N22" s="51">
        <v>338</v>
      </c>
      <c r="O22" s="51">
        <v>343</v>
      </c>
      <c r="P22" s="90">
        <v>342</v>
      </c>
      <c r="Q22" s="72">
        <f t="shared" si="0"/>
        <v>4520</v>
      </c>
      <c r="R22" s="66"/>
      <c r="S22" s="67">
        <f t="shared" si="1"/>
        <v>4520</v>
      </c>
      <c r="U22" s="40" t="s">
        <v>144</v>
      </c>
    </row>
    <row r="23" spans="1:19" ht="15" customHeight="1">
      <c r="A23" s="35">
        <v>19</v>
      </c>
      <c r="B23" s="47" t="s">
        <v>22</v>
      </c>
      <c r="C23" s="111" t="s">
        <v>5</v>
      </c>
      <c r="D23" s="88">
        <v>575</v>
      </c>
      <c r="E23" s="52">
        <v>867</v>
      </c>
      <c r="F23" s="52">
        <v>0</v>
      </c>
      <c r="G23" s="52">
        <v>0</v>
      </c>
      <c r="H23" s="52">
        <v>0</v>
      </c>
      <c r="I23" s="52">
        <v>0</v>
      </c>
      <c r="J23" s="52">
        <v>309</v>
      </c>
      <c r="K23" s="52">
        <v>515</v>
      </c>
      <c r="L23" s="52">
        <v>551</v>
      </c>
      <c r="M23" s="52">
        <v>422</v>
      </c>
      <c r="N23" s="52">
        <v>375</v>
      </c>
      <c r="O23" s="52">
        <v>336</v>
      </c>
      <c r="P23" s="89">
        <v>342</v>
      </c>
      <c r="Q23" s="72">
        <f t="shared" si="0"/>
        <v>4292</v>
      </c>
      <c r="R23" s="66"/>
      <c r="S23" s="67">
        <f t="shared" si="1"/>
        <v>4292</v>
      </c>
    </row>
    <row r="24" spans="1:19" ht="15" customHeight="1">
      <c r="A24" s="35">
        <v>20</v>
      </c>
      <c r="B24" s="48" t="s">
        <v>38</v>
      </c>
      <c r="C24" s="112" t="s">
        <v>159</v>
      </c>
      <c r="D24" s="86">
        <v>462</v>
      </c>
      <c r="E24" s="52">
        <v>484</v>
      </c>
      <c r="F24" s="52">
        <v>0</v>
      </c>
      <c r="G24" s="52">
        <v>0</v>
      </c>
      <c r="H24" s="52">
        <v>0</v>
      </c>
      <c r="I24" s="52">
        <v>489</v>
      </c>
      <c r="J24" s="52">
        <v>589</v>
      </c>
      <c r="K24" s="52">
        <v>325</v>
      </c>
      <c r="L24" s="52">
        <v>396</v>
      </c>
      <c r="M24" s="52">
        <v>360</v>
      </c>
      <c r="N24" s="52">
        <v>363</v>
      </c>
      <c r="O24" s="52">
        <v>357</v>
      </c>
      <c r="P24" s="89">
        <v>342</v>
      </c>
      <c r="Q24" s="72">
        <f t="shared" si="0"/>
        <v>4167</v>
      </c>
      <c r="R24" s="66"/>
      <c r="S24" s="67">
        <f t="shared" si="1"/>
        <v>4167</v>
      </c>
    </row>
    <row r="25" spans="1:19" ht="15" customHeight="1">
      <c r="A25" s="35">
        <v>21</v>
      </c>
      <c r="B25" s="47" t="s">
        <v>28</v>
      </c>
      <c r="C25" s="111" t="s">
        <v>29</v>
      </c>
      <c r="D25" s="88">
        <v>563</v>
      </c>
      <c r="E25" s="52">
        <v>547</v>
      </c>
      <c r="F25" s="52">
        <v>0</v>
      </c>
      <c r="G25" s="52">
        <v>0</v>
      </c>
      <c r="H25" s="52">
        <v>0</v>
      </c>
      <c r="I25" s="52">
        <v>350</v>
      </c>
      <c r="J25" s="52">
        <v>675</v>
      </c>
      <c r="K25" s="52">
        <v>539</v>
      </c>
      <c r="L25" s="123">
        <v>236</v>
      </c>
      <c r="M25" s="52">
        <v>92</v>
      </c>
      <c r="N25" s="52">
        <v>275</v>
      </c>
      <c r="O25" s="52">
        <v>535</v>
      </c>
      <c r="P25" s="89">
        <v>342</v>
      </c>
      <c r="Q25" s="72">
        <f t="shared" si="0"/>
        <v>4154</v>
      </c>
      <c r="R25" s="66"/>
      <c r="S25" s="67">
        <f t="shared" si="1"/>
        <v>4154</v>
      </c>
    </row>
    <row r="26" spans="1:19" ht="15" customHeight="1">
      <c r="A26" s="35">
        <v>22</v>
      </c>
      <c r="B26" s="48" t="s">
        <v>51</v>
      </c>
      <c r="C26" s="112" t="s">
        <v>43</v>
      </c>
      <c r="D26" s="86">
        <v>678</v>
      </c>
      <c r="E26" s="51">
        <v>411</v>
      </c>
      <c r="F26" s="56">
        <v>330</v>
      </c>
      <c r="G26" s="56">
        <v>0</v>
      </c>
      <c r="H26" s="56">
        <v>0</v>
      </c>
      <c r="I26" s="56">
        <v>0</v>
      </c>
      <c r="J26" s="51">
        <v>0</v>
      </c>
      <c r="K26" s="51">
        <v>425</v>
      </c>
      <c r="L26" s="51">
        <v>596</v>
      </c>
      <c r="M26" s="51">
        <v>555</v>
      </c>
      <c r="N26" s="51">
        <v>350</v>
      </c>
      <c r="O26" s="51">
        <v>371</v>
      </c>
      <c r="P26" s="90">
        <v>421</v>
      </c>
      <c r="Q26" s="72">
        <f t="shared" si="0"/>
        <v>4137</v>
      </c>
      <c r="R26" s="66"/>
      <c r="S26" s="67">
        <f t="shared" si="1"/>
        <v>4137</v>
      </c>
    </row>
    <row r="27" spans="1:19" ht="15" customHeight="1">
      <c r="A27" s="35">
        <v>23</v>
      </c>
      <c r="B27" s="47" t="s">
        <v>30</v>
      </c>
      <c r="C27" s="111" t="s">
        <v>158</v>
      </c>
      <c r="D27" s="88">
        <v>579</v>
      </c>
      <c r="E27" s="55">
        <v>547</v>
      </c>
      <c r="F27" s="55">
        <v>0</v>
      </c>
      <c r="G27" s="52">
        <v>562</v>
      </c>
      <c r="H27" s="54">
        <v>245</v>
      </c>
      <c r="I27" s="52">
        <v>347</v>
      </c>
      <c r="J27" s="52">
        <v>318</v>
      </c>
      <c r="K27" s="52">
        <v>305</v>
      </c>
      <c r="L27" s="52">
        <v>406</v>
      </c>
      <c r="M27" s="52">
        <v>420</v>
      </c>
      <c r="N27" s="52">
        <v>275</v>
      </c>
      <c r="O27" s="54">
        <v>267</v>
      </c>
      <c r="P27" s="89">
        <v>342</v>
      </c>
      <c r="Q27" s="72">
        <f t="shared" si="0"/>
        <v>4613</v>
      </c>
      <c r="R27" s="66">
        <f>SUM(H27,O27)</f>
        <v>512</v>
      </c>
      <c r="S27" s="67">
        <f t="shared" si="1"/>
        <v>4101</v>
      </c>
    </row>
    <row r="28" spans="1:19" ht="15" customHeight="1">
      <c r="A28" s="35">
        <v>24</v>
      </c>
      <c r="B28" s="48" t="s">
        <v>49</v>
      </c>
      <c r="C28" s="112" t="s">
        <v>24</v>
      </c>
      <c r="D28" s="86">
        <v>629</v>
      </c>
      <c r="E28" s="52">
        <v>425</v>
      </c>
      <c r="F28" s="55">
        <v>0</v>
      </c>
      <c r="G28" s="55">
        <v>545</v>
      </c>
      <c r="H28" s="55">
        <v>245</v>
      </c>
      <c r="I28" s="55">
        <v>0</v>
      </c>
      <c r="J28" s="52">
        <v>0</v>
      </c>
      <c r="K28" s="52">
        <v>0</v>
      </c>
      <c r="L28" s="52">
        <v>422</v>
      </c>
      <c r="M28" s="52">
        <v>522</v>
      </c>
      <c r="N28" s="52">
        <v>375</v>
      </c>
      <c r="O28" s="52">
        <v>361</v>
      </c>
      <c r="P28" s="89">
        <v>447</v>
      </c>
      <c r="Q28" s="72">
        <f t="shared" si="0"/>
        <v>3971</v>
      </c>
      <c r="R28" s="66"/>
      <c r="S28" s="67">
        <f t="shared" si="1"/>
        <v>3971</v>
      </c>
    </row>
    <row r="29" spans="1:19" ht="15" customHeight="1">
      <c r="A29" s="35">
        <v>25</v>
      </c>
      <c r="B29" s="48" t="s">
        <v>58</v>
      </c>
      <c r="C29" s="112" t="s">
        <v>59</v>
      </c>
      <c r="D29" s="86">
        <v>418</v>
      </c>
      <c r="E29" s="51">
        <v>291</v>
      </c>
      <c r="F29" s="56">
        <v>0</v>
      </c>
      <c r="G29" s="55">
        <v>127</v>
      </c>
      <c r="H29" s="55">
        <v>0</v>
      </c>
      <c r="I29" s="56">
        <v>350</v>
      </c>
      <c r="J29" s="51">
        <v>575</v>
      </c>
      <c r="K29" s="75">
        <v>207</v>
      </c>
      <c r="L29" s="51">
        <v>283</v>
      </c>
      <c r="M29" s="51">
        <v>420</v>
      </c>
      <c r="N29" s="51">
        <v>275</v>
      </c>
      <c r="O29" s="51">
        <v>355</v>
      </c>
      <c r="P29" s="90">
        <v>342</v>
      </c>
      <c r="Q29" s="72">
        <f t="shared" si="0"/>
        <v>3643</v>
      </c>
      <c r="R29" s="66">
        <f>K29</f>
        <v>207</v>
      </c>
      <c r="S29" s="67">
        <f t="shared" si="1"/>
        <v>3436</v>
      </c>
    </row>
    <row r="30" spans="1:19" ht="15" customHeight="1">
      <c r="A30" s="35">
        <v>26</v>
      </c>
      <c r="B30" s="47" t="s">
        <v>128</v>
      </c>
      <c r="C30" s="111" t="s">
        <v>91</v>
      </c>
      <c r="D30" s="88">
        <v>678</v>
      </c>
      <c r="E30" s="52">
        <v>427</v>
      </c>
      <c r="F30" s="56">
        <v>0</v>
      </c>
      <c r="G30" s="55">
        <v>442</v>
      </c>
      <c r="H30" s="55">
        <v>261</v>
      </c>
      <c r="I30" s="56">
        <v>0</v>
      </c>
      <c r="J30" s="56">
        <v>0</v>
      </c>
      <c r="K30" s="56">
        <v>0</v>
      </c>
      <c r="L30" s="56">
        <v>395</v>
      </c>
      <c r="M30" s="56">
        <v>86</v>
      </c>
      <c r="N30" s="56">
        <v>375</v>
      </c>
      <c r="O30" s="56">
        <v>357</v>
      </c>
      <c r="P30" s="92">
        <v>342</v>
      </c>
      <c r="Q30" s="72">
        <f t="shared" si="0"/>
        <v>3363</v>
      </c>
      <c r="R30" s="66"/>
      <c r="S30" s="67">
        <f t="shared" si="1"/>
        <v>3363</v>
      </c>
    </row>
    <row r="31" spans="1:19" ht="15" customHeight="1">
      <c r="A31" s="35">
        <v>27</v>
      </c>
      <c r="B31" s="99" t="s">
        <v>56</v>
      </c>
      <c r="C31" s="112" t="s">
        <v>57</v>
      </c>
      <c r="D31" s="93">
        <v>0</v>
      </c>
      <c r="E31" s="51">
        <v>293</v>
      </c>
      <c r="F31" s="56">
        <v>0</v>
      </c>
      <c r="G31" s="51">
        <v>444</v>
      </c>
      <c r="H31" s="51"/>
      <c r="I31" s="51">
        <v>234</v>
      </c>
      <c r="J31" s="51">
        <v>288</v>
      </c>
      <c r="K31" s="51">
        <v>276</v>
      </c>
      <c r="L31" s="51">
        <v>313</v>
      </c>
      <c r="M31" s="51">
        <v>420</v>
      </c>
      <c r="N31" s="51">
        <v>275</v>
      </c>
      <c r="O31" s="51">
        <v>363</v>
      </c>
      <c r="P31" s="90">
        <v>342</v>
      </c>
      <c r="Q31" s="72">
        <f t="shared" si="0"/>
        <v>3248</v>
      </c>
      <c r="R31" s="66"/>
      <c r="S31" s="67">
        <f t="shared" si="1"/>
        <v>3248</v>
      </c>
    </row>
    <row r="32" spans="1:19" ht="15" customHeight="1">
      <c r="A32" s="35">
        <v>28</v>
      </c>
      <c r="B32" s="99" t="s">
        <v>92</v>
      </c>
      <c r="C32" s="125" t="s">
        <v>228</v>
      </c>
      <c r="D32" s="94">
        <v>574</v>
      </c>
      <c r="E32" s="56">
        <v>0</v>
      </c>
      <c r="F32" s="56">
        <v>0</v>
      </c>
      <c r="G32" s="56">
        <v>0</v>
      </c>
      <c r="H32" s="117">
        <v>245</v>
      </c>
      <c r="I32" s="56">
        <v>0</v>
      </c>
      <c r="J32" s="56">
        <v>0</v>
      </c>
      <c r="K32" s="56">
        <v>0</v>
      </c>
      <c r="L32" s="56">
        <v>458</v>
      </c>
      <c r="M32" s="56">
        <v>655</v>
      </c>
      <c r="N32" s="56">
        <v>325</v>
      </c>
      <c r="O32" s="56">
        <v>546</v>
      </c>
      <c r="P32" s="92">
        <v>395</v>
      </c>
      <c r="Q32" s="72">
        <f t="shared" si="0"/>
        <v>3198</v>
      </c>
      <c r="R32" s="66"/>
      <c r="S32" s="67">
        <f t="shared" si="1"/>
        <v>3198</v>
      </c>
    </row>
    <row r="33" spans="1:19" ht="15" customHeight="1">
      <c r="A33" s="35">
        <v>29</v>
      </c>
      <c r="B33" s="99" t="s">
        <v>145</v>
      </c>
      <c r="C33" s="125" t="s">
        <v>229</v>
      </c>
      <c r="D33" s="94">
        <v>366</v>
      </c>
      <c r="E33" s="117">
        <v>484</v>
      </c>
      <c r="F33" s="56">
        <v>0</v>
      </c>
      <c r="G33" s="56">
        <v>0</v>
      </c>
      <c r="H33" s="117"/>
      <c r="I33" s="56">
        <v>0</v>
      </c>
      <c r="J33" s="56">
        <v>0</v>
      </c>
      <c r="K33" s="56">
        <v>0</v>
      </c>
      <c r="L33" s="56">
        <v>521</v>
      </c>
      <c r="M33" s="56">
        <v>420</v>
      </c>
      <c r="N33" s="56">
        <v>275</v>
      </c>
      <c r="O33" s="56">
        <v>352</v>
      </c>
      <c r="P33" s="92">
        <v>342</v>
      </c>
      <c r="Q33" s="72">
        <f t="shared" si="0"/>
        <v>2760</v>
      </c>
      <c r="R33" s="66"/>
      <c r="S33" s="67">
        <f t="shared" si="1"/>
        <v>2760</v>
      </c>
    </row>
    <row r="34" spans="1:19" ht="15" customHeight="1">
      <c r="A34" s="35">
        <v>30</v>
      </c>
      <c r="B34" s="48" t="s">
        <v>27</v>
      </c>
      <c r="C34" s="112" t="s">
        <v>19</v>
      </c>
      <c r="D34" s="86">
        <v>681</v>
      </c>
      <c r="E34" s="51">
        <v>548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71</v>
      </c>
      <c r="M34" s="56">
        <v>86</v>
      </c>
      <c r="N34" s="56">
        <v>375</v>
      </c>
      <c r="O34" s="56">
        <v>325</v>
      </c>
      <c r="P34" s="92">
        <v>447</v>
      </c>
      <c r="Q34" s="72">
        <f t="shared" si="0"/>
        <v>2533</v>
      </c>
      <c r="R34" s="66"/>
      <c r="S34" s="67">
        <f t="shared" si="1"/>
        <v>2533</v>
      </c>
    </row>
    <row r="35" spans="1:19" ht="15" customHeight="1">
      <c r="A35" s="35">
        <v>31</v>
      </c>
      <c r="B35" s="47" t="s">
        <v>90</v>
      </c>
      <c r="C35" s="111" t="s">
        <v>91</v>
      </c>
      <c r="D35" s="88">
        <v>223</v>
      </c>
      <c r="E35" s="52"/>
      <c r="F35" s="56">
        <v>0</v>
      </c>
      <c r="G35" s="56">
        <v>0</v>
      </c>
      <c r="H35" s="52">
        <v>245</v>
      </c>
      <c r="I35" s="52">
        <v>0</v>
      </c>
      <c r="J35" s="52">
        <v>189</v>
      </c>
      <c r="K35" s="52">
        <v>196</v>
      </c>
      <c r="L35" s="52">
        <v>142</v>
      </c>
      <c r="M35" s="52">
        <v>86</v>
      </c>
      <c r="N35" s="52">
        <v>275</v>
      </c>
      <c r="O35" s="52">
        <v>63</v>
      </c>
      <c r="P35" s="89">
        <v>342</v>
      </c>
      <c r="Q35" s="72">
        <f t="shared" si="0"/>
        <v>1761</v>
      </c>
      <c r="R35" s="66"/>
      <c r="S35" s="67">
        <f t="shared" si="1"/>
        <v>1761</v>
      </c>
    </row>
    <row r="36" spans="1:19" ht="15" customHeight="1">
      <c r="A36" s="35">
        <v>32</v>
      </c>
      <c r="B36" s="48" t="s">
        <v>25</v>
      </c>
      <c r="C36" s="112" t="s">
        <v>136</v>
      </c>
      <c r="D36" s="86">
        <v>433</v>
      </c>
      <c r="E36" s="52">
        <v>823</v>
      </c>
      <c r="F36" s="52">
        <v>234</v>
      </c>
      <c r="G36" s="51">
        <v>269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92">
        <v>0</v>
      </c>
      <c r="Q36" s="72">
        <f t="shared" si="0"/>
        <v>1759</v>
      </c>
      <c r="R36" s="66"/>
      <c r="S36" s="67">
        <f t="shared" si="1"/>
        <v>1759</v>
      </c>
    </row>
    <row r="37" spans="1:19" ht="15" customHeight="1">
      <c r="A37" s="35">
        <v>33</v>
      </c>
      <c r="B37" s="48" t="s">
        <v>20</v>
      </c>
      <c r="C37" s="112" t="s">
        <v>21</v>
      </c>
      <c r="D37" s="86">
        <v>622</v>
      </c>
      <c r="E37" s="52">
        <v>882</v>
      </c>
      <c r="F37" s="56">
        <v>0</v>
      </c>
      <c r="G37" s="56">
        <v>0</v>
      </c>
      <c r="H37" s="52">
        <v>245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92">
        <v>0</v>
      </c>
      <c r="Q37" s="72">
        <f aca="true" t="shared" si="2" ref="Q37:Q62">SUM(D37:P37)</f>
        <v>1749</v>
      </c>
      <c r="R37" s="66"/>
      <c r="S37" s="67">
        <f aca="true" t="shared" si="3" ref="S37:S62">Q37-R37</f>
        <v>1749</v>
      </c>
    </row>
    <row r="38" spans="1:19" ht="15" customHeight="1">
      <c r="A38" s="35">
        <v>34</v>
      </c>
      <c r="B38" s="47" t="s">
        <v>50</v>
      </c>
      <c r="C38" s="111" t="s">
        <v>137</v>
      </c>
      <c r="D38" s="88">
        <v>562</v>
      </c>
      <c r="E38" s="52">
        <v>413</v>
      </c>
      <c r="F38" s="56">
        <v>0</v>
      </c>
      <c r="G38" s="52">
        <v>454</v>
      </c>
      <c r="H38" s="52">
        <v>245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92">
        <v>0</v>
      </c>
      <c r="Q38" s="72">
        <f t="shared" si="2"/>
        <v>1674</v>
      </c>
      <c r="R38" s="66"/>
      <c r="S38" s="67">
        <f t="shared" si="3"/>
        <v>1674</v>
      </c>
    </row>
    <row r="39" spans="1:19" ht="15" customHeight="1">
      <c r="A39" s="36">
        <v>35</v>
      </c>
      <c r="B39" s="48" t="s">
        <v>106</v>
      </c>
      <c r="C39" s="112" t="s">
        <v>5</v>
      </c>
      <c r="D39" s="93">
        <v>0</v>
      </c>
      <c r="E39" s="56">
        <v>0</v>
      </c>
      <c r="F39" s="56">
        <v>0</v>
      </c>
      <c r="G39" s="56">
        <v>0</v>
      </c>
      <c r="H39" s="56">
        <v>0</v>
      </c>
      <c r="I39" s="52">
        <v>450</v>
      </c>
      <c r="J39" s="52">
        <v>731</v>
      </c>
      <c r="K39" s="52">
        <v>444</v>
      </c>
      <c r="L39" s="56">
        <v>0</v>
      </c>
      <c r="M39" s="56">
        <v>0</v>
      </c>
      <c r="N39" s="56">
        <v>0</v>
      </c>
      <c r="O39" s="56">
        <v>0</v>
      </c>
      <c r="P39" s="92">
        <v>0</v>
      </c>
      <c r="Q39" s="72">
        <f t="shared" si="2"/>
        <v>1625</v>
      </c>
      <c r="R39" s="66"/>
      <c r="S39" s="67">
        <f t="shared" si="3"/>
        <v>1625</v>
      </c>
    </row>
    <row r="40" spans="1:19" ht="15" customHeight="1">
      <c r="A40" s="36">
        <v>36</v>
      </c>
      <c r="B40" s="115" t="s">
        <v>215</v>
      </c>
      <c r="C40" s="112" t="s">
        <v>227</v>
      </c>
      <c r="D40" s="116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8">
        <v>387</v>
      </c>
      <c r="M40" s="117">
        <v>421</v>
      </c>
      <c r="N40" s="117">
        <v>400</v>
      </c>
      <c r="O40" s="117">
        <v>0</v>
      </c>
      <c r="P40" s="119">
        <v>342</v>
      </c>
      <c r="Q40" s="120">
        <f t="shared" si="2"/>
        <v>1550</v>
      </c>
      <c r="R40" s="121"/>
      <c r="S40" s="122">
        <f t="shared" si="3"/>
        <v>1550</v>
      </c>
    </row>
    <row r="41" spans="1:19" ht="15" customHeight="1">
      <c r="A41" s="36">
        <v>37</v>
      </c>
      <c r="B41" s="48" t="s">
        <v>102</v>
      </c>
      <c r="C41" s="112" t="s">
        <v>24</v>
      </c>
      <c r="D41" s="93">
        <v>0</v>
      </c>
      <c r="E41" s="56">
        <v>0</v>
      </c>
      <c r="F41" s="56">
        <v>0</v>
      </c>
      <c r="G41" s="56">
        <v>0</v>
      </c>
      <c r="H41" s="56">
        <v>0</v>
      </c>
      <c r="I41" s="52">
        <v>697</v>
      </c>
      <c r="J41" s="52">
        <v>369</v>
      </c>
      <c r="K41" s="52">
        <v>481</v>
      </c>
      <c r="L41" s="56">
        <v>0</v>
      </c>
      <c r="M41" s="56">
        <v>0</v>
      </c>
      <c r="N41" s="56">
        <v>0</v>
      </c>
      <c r="O41" s="56">
        <v>0</v>
      </c>
      <c r="P41" s="92">
        <v>0</v>
      </c>
      <c r="Q41" s="72">
        <f t="shared" si="2"/>
        <v>1547</v>
      </c>
      <c r="R41" s="66"/>
      <c r="S41" s="67">
        <f t="shared" si="3"/>
        <v>1547</v>
      </c>
    </row>
    <row r="42" spans="1:19" ht="15" customHeight="1">
      <c r="A42" s="36">
        <v>38</v>
      </c>
      <c r="B42" s="48" t="s">
        <v>96</v>
      </c>
      <c r="C42" s="112" t="s">
        <v>131</v>
      </c>
      <c r="D42" s="93">
        <v>0</v>
      </c>
      <c r="E42" s="56">
        <v>0</v>
      </c>
      <c r="F42" s="56">
        <v>0</v>
      </c>
      <c r="G42" s="52"/>
      <c r="H42" s="52">
        <v>245</v>
      </c>
      <c r="I42" s="51">
        <v>428</v>
      </c>
      <c r="J42" s="51">
        <v>338</v>
      </c>
      <c r="K42" s="51">
        <v>515</v>
      </c>
      <c r="L42" s="51">
        <v>0</v>
      </c>
      <c r="M42" s="51">
        <v>0</v>
      </c>
      <c r="N42" s="51">
        <v>0</v>
      </c>
      <c r="O42" s="51">
        <v>0</v>
      </c>
      <c r="P42" s="90">
        <v>0</v>
      </c>
      <c r="Q42" s="72">
        <f t="shared" si="2"/>
        <v>1526</v>
      </c>
      <c r="R42" s="66"/>
      <c r="S42" s="67">
        <f t="shared" si="3"/>
        <v>1526</v>
      </c>
    </row>
    <row r="43" spans="1:19" ht="15" customHeight="1">
      <c r="A43" s="36">
        <v>39</v>
      </c>
      <c r="B43" s="47" t="s">
        <v>103</v>
      </c>
      <c r="C43" s="111" t="s">
        <v>11</v>
      </c>
      <c r="D43" s="88">
        <v>223</v>
      </c>
      <c r="E43" s="56">
        <v>0</v>
      </c>
      <c r="F43" s="56">
        <v>0</v>
      </c>
      <c r="G43" s="56">
        <v>0</v>
      </c>
      <c r="H43" s="56">
        <v>0</v>
      </c>
      <c r="I43" s="52">
        <v>545</v>
      </c>
      <c r="J43" s="52">
        <v>356</v>
      </c>
      <c r="K43" s="52">
        <v>369</v>
      </c>
      <c r="L43" s="52">
        <v>0</v>
      </c>
      <c r="M43" s="52">
        <v>0</v>
      </c>
      <c r="N43" s="52">
        <v>0</v>
      </c>
      <c r="O43" s="52">
        <v>0</v>
      </c>
      <c r="P43" s="89">
        <v>0</v>
      </c>
      <c r="Q43" s="72">
        <f t="shared" si="2"/>
        <v>1493</v>
      </c>
      <c r="R43" s="66"/>
      <c r="S43" s="67">
        <f t="shared" si="3"/>
        <v>1493</v>
      </c>
    </row>
    <row r="44" spans="1:19" ht="15" customHeight="1">
      <c r="A44" s="37">
        <v>40</v>
      </c>
      <c r="B44" s="47" t="s">
        <v>86</v>
      </c>
      <c r="C44" s="111" t="s">
        <v>19</v>
      </c>
      <c r="D44" s="88">
        <v>916</v>
      </c>
      <c r="E44" s="56">
        <v>0</v>
      </c>
      <c r="F44" s="56">
        <v>0</v>
      </c>
      <c r="G44" s="52">
        <v>564</v>
      </c>
      <c r="H44" s="56">
        <v>0</v>
      </c>
      <c r="I44" s="56">
        <v>0</v>
      </c>
      <c r="J44" s="56">
        <v>0</v>
      </c>
      <c r="K44" s="56">
        <v>0</v>
      </c>
      <c r="L44" s="52">
        <v>0</v>
      </c>
      <c r="M44" s="52">
        <v>0</v>
      </c>
      <c r="N44" s="52">
        <v>0</v>
      </c>
      <c r="O44" s="52">
        <v>0</v>
      </c>
      <c r="P44" s="89">
        <v>0</v>
      </c>
      <c r="Q44" s="72">
        <f t="shared" si="2"/>
        <v>1480</v>
      </c>
      <c r="R44" s="66"/>
      <c r="S44" s="67">
        <f t="shared" si="3"/>
        <v>1480</v>
      </c>
    </row>
    <row r="45" spans="1:19" ht="15" customHeight="1">
      <c r="A45" s="36">
        <v>41</v>
      </c>
      <c r="B45" s="48" t="s">
        <v>132</v>
      </c>
      <c r="C45" s="112" t="s">
        <v>15</v>
      </c>
      <c r="D45" s="107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281</v>
      </c>
      <c r="M45" s="52">
        <v>224</v>
      </c>
      <c r="N45" s="52">
        <v>275</v>
      </c>
      <c r="O45" s="52">
        <v>334</v>
      </c>
      <c r="P45" s="89">
        <v>342</v>
      </c>
      <c r="Q45" s="72">
        <f t="shared" si="2"/>
        <v>1456</v>
      </c>
      <c r="R45" s="66"/>
      <c r="S45" s="67">
        <f t="shared" si="3"/>
        <v>1456</v>
      </c>
    </row>
    <row r="46" spans="1:19" ht="15" customHeight="1">
      <c r="A46" s="36">
        <v>42</v>
      </c>
      <c r="B46" s="48" t="s">
        <v>105</v>
      </c>
      <c r="C46" s="112" t="s">
        <v>24</v>
      </c>
      <c r="D46" s="93">
        <v>0</v>
      </c>
      <c r="E46" s="56">
        <v>0</v>
      </c>
      <c r="F46" s="56">
        <v>0</v>
      </c>
      <c r="G46" s="56">
        <v>0</v>
      </c>
      <c r="H46" s="56">
        <v>0</v>
      </c>
      <c r="I46" s="52">
        <v>488</v>
      </c>
      <c r="J46" s="52">
        <v>290</v>
      </c>
      <c r="K46" s="52">
        <v>544</v>
      </c>
      <c r="L46" s="52">
        <v>0</v>
      </c>
      <c r="M46" s="52">
        <v>0</v>
      </c>
      <c r="N46" s="52">
        <v>0</v>
      </c>
      <c r="O46" s="52">
        <v>0</v>
      </c>
      <c r="P46" s="89">
        <v>0</v>
      </c>
      <c r="Q46" s="72">
        <f t="shared" si="2"/>
        <v>1322</v>
      </c>
      <c r="R46" s="66"/>
      <c r="S46" s="67">
        <f t="shared" si="3"/>
        <v>1322</v>
      </c>
    </row>
    <row r="47" spans="1:19" ht="15" customHeight="1">
      <c r="A47" s="36">
        <v>43</v>
      </c>
      <c r="B47" s="47" t="s">
        <v>34</v>
      </c>
      <c r="C47" s="111" t="s">
        <v>35</v>
      </c>
      <c r="D47" s="88">
        <v>621</v>
      </c>
      <c r="E47" s="52">
        <v>536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2">
        <v>0</v>
      </c>
      <c r="M47" s="52">
        <v>0</v>
      </c>
      <c r="N47" s="52">
        <v>0</v>
      </c>
      <c r="O47" s="52">
        <v>0</v>
      </c>
      <c r="P47" s="89">
        <v>0</v>
      </c>
      <c r="Q47" s="72">
        <f t="shared" si="2"/>
        <v>1157</v>
      </c>
      <c r="R47" s="66"/>
      <c r="S47" s="67">
        <f t="shared" si="3"/>
        <v>1157</v>
      </c>
    </row>
    <row r="48" spans="1:19" ht="15" customHeight="1">
      <c r="A48" s="36">
        <v>44</v>
      </c>
      <c r="B48" s="48" t="s">
        <v>4</v>
      </c>
      <c r="C48" s="112" t="s">
        <v>7</v>
      </c>
      <c r="D48" s="93">
        <v>0</v>
      </c>
      <c r="E48" s="52">
        <v>1000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2">
        <v>0</v>
      </c>
      <c r="M48" s="52">
        <v>0</v>
      </c>
      <c r="N48" s="52">
        <v>0</v>
      </c>
      <c r="O48" s="52">
        <v>0</v>
      </c>
      <c r="P48" s="89">
        <v>0</v>
      </c>
      <c r="Q48" s="72">
        <f t="shared" si="2"/>
        <v>1000</v>
      </c>
      <c r="R48" s="66"/>
      <c r="S48" s="67">
        <f t="shared" si="3"/>
        <v>1000</v>
      </c>
    </row>
    <row r="49" spans="1:19" ht="15" customHeight="1">
      <c r="A49" s="36">
        <v>45</v>
      </c>
      <c r="B49" s="47" t="s">
        <v>111</v>
      </c>
      <c r="C49" s="111" t="s">
        <v>21</v>
      </c>
      <c r="D49" s="93">
        <v>0</v>
      </c>
      <c r="E49" s="56">
        <v>0</v>
      </c>
      <c r="F49" s="56">
        <v>0</v>
      </c>
      <c r="G49" s="56">
        <v>0</v>
      </c>
      <c r="H49" s="52"/>
      <c r="I49" s="52">
        <v>323</v>
      </c>
      <c r="J49" s="52">
        <v>312</v>
      </c>
      <c r="K49" s="52">
        <v>277</v>
      </c>
      <c r="L49" s="52">
        <v>0</v>
      </c>
      <c r="M49" s="52">
        <v>0</v>
      </c>
      <c r="N49" s="52">
        <v>0</v>
      </c>
      <c r="O49" s="52">
        <v>0</v>
      </c>
      <c r="P49" s="89">
        <v>0</v>
      </c>
      <c r="Q49" s="72">
        <f t="shared" si="2"/>
        <v>912</v>
      </c>
      <c r="R49" s="66"/>
      <c r="S49" s="67">
        <f t="shared" si="3"/>
        <v>912</v>
      </c>
    </row>
    <row r="50" spans="1:19" ht="15" customHeight="1">
      <c r="A50" s="36">
        <v>46</v>
      </c>
      <c r="B50" s="48" t="s">
        <v>62</v>
      </c>
      <c r="C50" s="112" t="s">
        <v>138</v>
      </c>
      <c r="D50" s="86">
        <v>434</v>
      </c>
      <c r="E50" s="52">
        <v>222</v>
      </c>
      <c r="F50" s="56">
        <v>0</v>
      </c>
      <c r="G50" s="56">
        <v>0</v>
      </c>
      <c r="H50" s="52">
        <v>245</v>
      </c>
      <c r="I50" s="56">
        <v>0</v>
      </c>
      <c r="J50" s="56">
        <v>0</v>
      </c>
      <c r="K50" s="56">
        <v>0</v>
      </c>
      <c r="L50" s="52">
        <v>0</v>
      </c>
      <c r="M50" s="52">
        <v>0</v>
      </c>
      <c r="N50" s="52">
        <v>0</v>
      </c>
      <c r="O50" s="52">
        <v>0</v>
      </c>
      <c r="P50" s="89">
        <v>0</v>
      </c>
      <c r="Q50" s="72">
        <f t="shared" si="2"/>
        <v>901</v>
      </c>
      <c r="R50" s="66"/>
      <c r="S50" s="67">
        <f t="shared" si="3"/>
        <v>901</v>
      </c>
    </row>
    <row r="51" spans="1:19" ht="15" customHeight="1">
      <c r="A51" s="36">
        <v>47</v>
      </c>
      <c r="B51" s="99" t="s">
        <v>108</v>
      </c>
      <c r="C51" s="135" t="s">
        <v>233</v>
      </c>
      <c r="D51" s="93">
        <v>0</v>
      </c>
      <c r="E51" s="56">
        <v>0</v>
      </c>
      <c r="F51" s="56">
        <v>0</v>
      </c>
      <c r="G51" s="56">
        <v>0</v>
      </c>
      <c r="H51" s="56">
        <v>0</v>
      </c>
      <c r="I51" s="117">
        <v>425</v>
      </c>
      <c r="J51" s="117">
        <v>189</v>
      </c>
      <c r="K51" s="117">
        <v>278</v>
      </c>
      <c r="L51" s="52">
        <v>0</v>
      </c>
      <c r="M51" s="52">
        <v>0</v>
      </c>
      <c r="N51" s="52">
        <v>0</v>
      </c>
      <c r="O51" s="52">
        <v>0</v>
      </c>
      <c r="P51" s="89">
        <v>0</v>
      </c>
      <c r="Q51" s="72">
        <f t="shared" si="2"/>
        <v>892</v>
      </c>
      <c r="R51" s="66"/>
      <c r="S51" s="67">
        <f t="shared" si="3"/>
        <v>892</v>
      </c>
    </row>
    <row r="52" spans="1:19" ht="15" customHeight="1">
      <c r="A52" s="36">
        <v>48</v>
      </c>
      <c r="B52" s="99" t="s">
        <v>107</v>
      </c>
      <c r="C52" s="135" t="s">
        <v>234</v>
      </c>
      <c r="D52" s="93">
        <v>0</v>
      </c>
      <c r="E52" s="56">
        <v>0</v>
      </c>
      <c r="F52" s="56">
        <v>0</v>
      </c>
      <c r="G52" s="56">
        <v>0</v>
      </c>
      <c r="H52" s="56">
        <v>0</v>
      </c>
      <c r="I52" s="117">
        <v>429</v>
      </c>
      <c r="J52" s="117">
        <v>194</v>
      </c>
      <c r="K52" s="117">
        <v>231</v>
      </c>
      <c r="L52" s="52">
        <v>0</v>
      </c>
      <c r="M52" s="52">
        <v>0</v>
      </c>
      <c r="N52" s="52">
        <v>0</v>
      </c>
      <c r="O52" s="52">
        <v>0</v>
      </c>
      <c r="P52" s="89">
        <v>0</v>
      </c>
      <c r="Q52" s="72">
        <f t="shared" si="2"/>
        <v>854</v>
      </c>
      <c r="R52" s="66"/>
      <c r="S52" s="67">
        <f t="shared" si="3"/>
        <v>854</v>
      </c>
    </row>
    <row r="53" spans="1:19" ht="15" customHeight="1">
      <c r="A53" s="36">
        <v>49</v>
      </c>
      <c r="B53" s="99" t="s">
        <v>113</v>
      </c>
      <c r="C53" s="299" t="s">
        <v>31</v>
      </c>
      <c r="D53" s="93">
        <v>0</v>
      </c>
      <c r="E53" s="56">
        <v>0</v>
      </c>
      <c r="F53" s="56">
        <v>0</v>
      </c>
      <c r="G53" s="56">
        <v>0</v>
      </c>
      <c r="H53" s="117"/>
      <c r="I53" s="117">
        <v>224</v>
      </c>
      <c r="J53" s="117">
        <v>177</v>
      </c>
      <c r="K53" s="117">
        <v>309</v>
      </c>
      <c r="L53" s="52">
        <v>0</v>
      </c>
      <c r="M53" s="52">
        <v>0</v>
      </c>
      <c r="N53" s="52">
        <v>0</v>
      </c>
      <c r="O53" s="52">
        <v>0</v>
      </c>
      <c r="P53" s="89">
        <v>0</v>
      </c>
      <c r="Q53" s="72">
        <f t="shared" si="2"/>
        <v>710</v>
      </c>
      <c r="R53" s="66"/>
      <c r="S53" s="67">
        <f t="shared" si="3"/>
        <v>710</v>
      </c>
    </row>
    <row r="54" spans="1:19" ht="15" customHeight="1">
      <c r="A54" s="36">
        <v>50</v>
      </c>
      <c r="B54" s="47" t="s">
        <v>98</v>
      </c>
      <c r="C54" s="111" t="s">
        <v>99</v>
      </c>
      <c r="D54" s="88">
        <v>434</v>
      </c>
      <c r="E54" s="56">
        <v>0</v>
      </c>
      <c r="F54" s="56">
        <v>0</v>
      </c>
      <c r="G54" s="56">
        <v>0</v>
      </c>
      <c r="H54" s="52">
        <v>245</v>
      </c>
      <c r="I54" s="56">
        <v>0</v>
      </c>
      <c r="J54" s="56">
        <v>0</v>
      </c>
      <c r="K54" s="56">
        <v>0</v>
      </c>
      <c r="L54" s="52">
        <v>0</v>
      </c>
      <c r="M54" s="52">
        <v>0</v>
      </c>
      <c r="N54" s="52">
        <v>0</v>
      </c>
      <c r="O54" s="52">
        <v>0</v>
      </c>
      <c r="P54" s="89">
        <v>0</v>
      </c>
      <c r="Q54" s="72">
        <f t="shared" si="2"/>
        <v>679</v>
      </c>
      <c r="R54" s="66"/>
      <c r="S54" s="67">
        <f t="shared" si="3"/>
        <v>679</v>
      </c>
    </row>
    <row r="55" spans="1:19" ht="15" customHeight="1">
      <c r="A55" s="36">
        <v>51</v>
      </c>
      <c r="B55" s="49" t="s">
        <v>54</v>
      </c>
      <c r="C55" s="113" t="s">
        <v>135</v>
      </c>
      <c r="D55" s="95">
        <v>367</v>
      </c>
      <c r="E55" s="52">
        <v>294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2">
        <v>0</v>
      </c>
      <c r="M55" s="52">
        <v>0</v>
      </c>
      <c r="N55" s="52">
        <v>0</v>
      </c>
      <c r="O55" s="52">
        <v>0</v>
      </c>
      <c r="P55" s="89">
        <v>0</v>
      </c>
      <c r="Q55" s="72">
        <f t="shared" si="2"/>
        <v>661</v>
      </c>
      <c r="R55" s="66"/>
      <c r="S55" s="67">
        <f t="shared" si="3"/>
        <v>661</v>
      </c>
    </row>
    <row r="56" spans="1:19" ht="15" customHeight="1">
      <c r="A56" s="36">
        <v>52</v>
      </c>
      <c r="B56" s="48" t="s">
        <v>64</v>
      </c>
      <c r="C56" s="112" t="s">
        <v>5</v>
      </c>
      <c r="D56" s="86">
        <v>343</v>
      </c>
      <c r="E56" s="52">
        <v>164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2">
        <v>0</v>
      </c>
      <c r="M56" s="52">
        <v>0</v>
      </c>
      <c r="N56" s="52">
        <v>0</v>
      </c>
      <c r="O56" s="52">
        <v>0</v>
      </c>
      <c r="P56" s="89">
        <v>0</v>
      </c>
      <c r="Q56" s="72">
        <f t="shared" si="2"/>
        <v>507</v>
      </c>
      <c r="R56" s="66"/>
      <c r="S56" s="67">
        <f t="shared" si="3"/>
        <v>507</v>
      </c>
    </row>
    <row r="57" spans="1:19" ht="15" customHeight="1">
      <c r="A57" s="36">
        <v>53</v>
      </c>
      <c r="B57" s="48" t="s">
        <v>88</v>
      </c>
      <c r="C57" s="112" t="s">
        <v>15</v>
      </c>
      <c r="D57" s="93">
        <v>0</v>
      </c>
      <c r="E57" s="56">
        <v>0</v>
      </c>
      <c r="F57" s="56">
        <v>0</v>
      </c>
      <c r="G57" s="51">
        <v>457</v>
      </c>
      <c r="H57" s="56">
        <v>0</v>
      </c>
      <c r="I57" s="56">
        <v>0</v>
      </c>
      <c r="J57" s="56">
        <v>0</v>
      </c>
      <c r="K57" s="56">
        <v>0</v>
      </c>
      <c r="L57" s="52">
        <v>0</v>
      </c>
      <c r="M57" s="52">
        <v>0</v>
      </c>
      <c r="N57" s="52">
        <v>0</v>
      </c>
      <c r="O57" s="52">
        <v>0</v>
      </c>
      <c r="P57" s="89">
        <v>0</v>
      </c>
      <c r="Q57" s="72">
        <f t="shared" si="2"/>
        <v>457</v>
      </c>
      <c r="R57" s="66"/>
      <c r="S57" s="67">
        <f t="shared" si="3"/>
        <v>457</v>
      </c>
    </row>
    <row r="58" spans="1:19" ht="15" customHeight="1">
      <c r="A58" s="36">
        <v>54</v>
      </c>
      <c r="B58" s="47" t="s">
        <v>133</v>
      </c>
      <c r="C58" s="111" t="s">
        <v>95</v>
      </c>
      <c r="D58" s="88">
        <v>440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2">
        <v>0</v>
      </c>
      <c r="M58" s="52">
        <v>0</v>
      </c>
      <c r="N58" s="52">
        <v>0</v>
      </c>
      <c r="O58" s="52">
        <v>0</v>
      </c>
      <c r="P58" s="89">
        <v>0</v>
      </c>
      <c r="Q58" s="72">
        <f t="shared" si="2"/>
        <v>440</v>
      </c>
      <c r="R58" s="66"/>
      <c r="S58" s="67">
        <f t="shared" si="3"/>
        <v>440</v>
      </c>
    </row>
    <row r="59" spans="1:19" ht="15" customHeight="1">
      <c r="A59" s="36">
        <v>55</v>
      </c>
      <c r="B59" s="47" t="s">
        <v>129</v>
      </c>
      <c r="C59" s="111" t="s">
        <v>15</v>
      </c>
      <c r="D59" s="88">
        <v>416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2">
        <v>0</v>
      </c>
      <c r="M59" s="52">
        <v>0</v>
      </c>
      <c r="N59" s="52">
        <v>0</v>
      </c>
      <c r="O59" s="52">
        <v>0</v>
      </c>
      <c r="P59" s="89">
        <v>0</v>
      </c>
      <c r="Q59" s="72">
        <f t="shared" si="2"/>
        <v>416</v>
      </c>
      <c r="R59" s="66"/>
      <c r="S59" s="67">
        <f t="shared" si="3"/>
        <v>416</v>
      </c>
    </row>
    <row r="60" spans="1:19" ht="15" customHeight="1">
      <c r="A60" s="36">
        <v>56</v>
      </c>
      <c r="B60" s="47" t="s">
        <v>52</v>
      </c>
      <c r="C60" s="111" t="s">
        <v>130</v>
      </c>
      <c r="D60" s="93">
        <v>0</v>
      </c>
      <c r="E60" s="52">
        <v>337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2">
        <v>0</v>
      </c>
      <c r="M60" s="52">
        <v>0</v>
      </c>
      <c r="N60" s="52">
        <v>0</v>
      </c>
      <c r="O60" s="52">
        <v>0</v>
      </c>
      <c r="P60" s="89">
        <v>0</v>
      </c>
      <c r="Q60" s="72">
        <f t="shared" si="2"/>
        <v>337</v>
      </c>
      <c r="R60" s="66"/>
      <c r="S60" s="67">
        <f t="shared" si="3"/>
        <v>337</v>
      </c>
    </row>
    <row r="61" spans="1:19" ht="15" customHeight="1">
      <c r="A61" s="36">
        <v>57</v>
      </c>
      <c r="B61" s="48" t="s">
        <v>94</v>
      </c>
      <c r="C61" s="112" t="s">
        <v>134</v>
      </c>
      <c r="D61" s="93">
        <v>0</v>
      </c>
      <c r="E61" s="56">
        <v>0</v>
      </c>
      <c r="F61" s="56">
        <v>0</v>
      </c>
      <c r="G61" s="56">
        <v>0</v>
      </c>
      <c r="H61" s="52">
        <v>245</v>
      </c>
      <c r="I61" s="56">
        <v>0</v>
      </c>
      <c r="J61" s="56">
        <v>0</v>
      </c>
      <c r="K61" s="56">
        <v>0</v>
      </c>
      <c r="L61" s="52">
        <v>0</v>
      </c>
      <c r="M61" s="52">
        <v>0</v>
      </c>
      <c r="N61" s="52">
        <v>0</v>
      </c>
      <c r="O61" s="52">
        <v>0</v>
      </c>
      <c r="P61" s="89">
        <v>0</v>
      </c>
      <c r="Q61" s="72">
        <f t="shared" si="2"/>
        <v>245</v>
      </c>
      <c r="R61" s="66"/>
      <c r="S61" s="67">
        <f t="shared" si="3"/>
        <v>245</v>
      </c>
    </row>
    <row r="62" spans="1:19" ht="15" customHeight="1" thickBot="1">
      <c r="A62" s="38">
        <v>58</v>
      </c>
      <c r="B62" s="50" t="s">
        <v>139</v>
      </c>
      <c r="C62" s="114" t="s">
        <v>43</v>
      </c>
      <c r="D62" s="128">
        <v>223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53">
        <v>0</v>
      </c>
      <c r="M62" s="53">
        <v>0</v>
      </c>
      <c r="N62" s="53">
        <v>0</v>
      </c>
      <c r="O62" s="53">
        <v>0</v>
      </c>
      <c r="P62" s="96">
        <v>0</v>
      </c>
      <c r="Q62" s="73">
        <f t="shared" si="2"/>
        <v>223</v>
      </c>
      <c r="R62" s="68"/>
      <c r="S62" s="69">
        <f t="shared" si="3"/>
        <v>223</v>
      </c>
    </row>
    <row r="65" spans="1:19" ht="15">
      <c r="A65" s="304" t="s">
        <v>245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</row>
  </sheetData>
  <sheetProtection/>
  <mergeCells count="2">
    <mergeCell ref="A2:S2"/>
    <mergeCell ref="A65:S65"/>
  </mergeCells>
  <hyperlinks>
    <hyperlink ref="E4" location="'T2'!A1" display="T2"/>
    <hyperlink ref="F4" location="'T3'!A1" display="T3"/>
    <hyperlink ref="B26" r:id="rId1" display="http://www.sffa.org/slo-comps/rezultati/rezultati.php?id=23&amp;r=o&amp;us_id=77 - vrh"/>
    <hyperlink ref="B41" r:id="rId2" display="http://www.sffa.org/slo-comps/rezultati/rezultati.php?id=23&amp;r=o&amp;us_id=138 - vrh"/>
    <hyperlink ref="B5" r:id="rId3" display="http://www.sffa.org/slo-comps/rezultati/rezultati.php?id=23&amp;r=o&amp;us_id=158 - vrh"/>
    <hyperlink ref="B57" r:id="rId4" display="http://www.sffa.org/slo-comps/rezultati/rezultati.php?id=23&amp;r=o&amp;us_id=28 - vrh"/>
    <hyperlink ref="B45" r:id="rId5" display="http://www.sffa.org/slo-comps/rezultati/rezultati.php?id=23&amp;r=o&amp;us_id=90 - vrh"/>
    <hyperlink ref="B55" r:id="rId6" display="http://www.sffa.org/slo-comps/rezultati/rezultati.php?id=23&amp;r=o&amp;us_id=631 - vrh"/>
    <hyperlink ref="H4" location="'T5'!A1" display="T5"/>
    <hyperlink ref="B36" r:id="rId7" display="http://www.sffa.org/slo-comps/rezultati/rezultati.php?id=24&amp;r=o&amp;us_id=22 - vrh"/>
    <hyperlink ref="B34" r:id="rId8" display="http://www.sffa.org/slo-comps/rezultati/rezultati.php?id=24&amp;r=o&amp;us_id=14 - vrh"/>
    <hyperlink ref="I4" location="'T6'!A1" display="T6"/>
    <hyperlink ref="B21" r:id="rId9" display="http://www.sffa.org/slo-comps/rezultati/rezultati.php?id=32&amp;t=1&amp;r=o&amp;v=nor&amp;us_id=82 - vrh"/>
    <hyperlink ref="B48" r:id="rId10" display="http://www.sffa.org/slo-comps/rezultati/rezultati.php?id=32&amp;t=1&amp;r=o&amp;v=nor&amp;us_id=11 - vrh"/>
    <hyperlink ref="B42" r:id="rId11" display="http://www.sffa.org/slo-comps/rezultati/rezultati.php?id=32&amp;t=1&amp;r=o&amp;v=nor&amp;us_id=7 - vrh"/>
    <hyperlink ref="B61" r:id="rId12" display="http://www.sffa.org/slo-comps/rezultati/rezultati.php?id=32&amp;t=1&amp;r=o&amp;v=nor&amp;us_id=84 - vrh"/>
    <hyperlink ref="B29" r:id="rId13" display="http://www.sffa.org/slo-comps/rezultati/rezultati.php?id=32&amp;t=1&amp;r=o&amp;v=nor&amp;us_id=741 - vrh"/>
    <hyperlink ref="B62" r:id="rId14" display="http://www.sffa.org/slo-comps/rezultati/rezultati.php?id=32&amp;t=1&amp;r=o&amp;v=nor&amp;us_id=75 - vrh"/>
    <hyperlink ref="B56" r:id="rId15" display="http://www.sffa.org/slo-comps/rezultati/rezultati.php?id=32&amp;t=1&amp;r=o&amp;v=nor&amp;us_id=562 - vrh"/>
    <hyperlink ref="B37" r:id="rId16" display="http://www.sffa.org/slo-comps/rezultati/rezultati.php?id=32&amp;t=1&amp;r=o&amp;v=nor&amp;us_id=670 - vrh"/>
    <hyperlink ref="J4" location="'T7'!A1" display="T7"/>
    <hyperlink ref="B28" r:id="rId17" display="http://www.sffa.org/slo-comps/rezultati/rezultati.php?id=30&amp;t=1&amp;r=o&amp;v=nor&amp;us_id=392 - vrh"/>
    <hyperlink ref="B24" r:id="rId18" display="http://www.sffa.org/slo-comps/rezultati/rezultati.php?id=31&amp;t=1&amp;r=o&amp;v=nor&amp;us_id=446 - vrh"/>
    <hyperlink ref="B50" r:id="rId19" display="http://www.sffa.org/slo-comps/rezultati/rezultati.php?id=31&amp;t=1&amp;r=o&amp;v=nor&amp;us_id=752 - vrh"/>
    <hyperlink ref="B39" r:id="rId20" display="http://www.sffa.org/slo-comps/rezultati/rezultati.php?id=28&amp;t=1&amp;r=o&amp;us_id=445 - vrh"/>
    <hyperlink ref="B46" r:id="rId21" display="http://www.sffa.org/slo-comps/rezultati/rezultati.php?id=28&amp;t=1&amp;r=o&amp;us_id=153 - vrh"/>
    <hyperlink ref="B7" r:id="rId22" display="http://www.sffa.org/slo-comps/rezultati/rezultati.php?id=28&amp;t=1&amp;r=o&amp;us_id=59 - vrh"/>
    <hyperlink ref="D4" location="'T1'!A1" display="T1"/>
    <hyperlink ref="K4" location="'T8'!A1" display="T8"/>
    <hyperlink ref="G4" location="'T4'!A1" display="T4"/>
    <hyperlink ref="L4" location="'T9'!A1" display="T9"/>
    <hyperlink ref="M4" location="'T10'!A1" display="T10"/>
    <hyperlink ref="N4" location="'T11'!A1" display="T11"/>
    <hyperlink ref="O4" location="'T12'!A1" display="T12"/>
    <hyperlink ref="P4" location="'T13'!A1" display="T13"/>
  </hyperlinks>
  <printOptions/>
  <pageMargins left="0.7" right="0.7" top="0.75" bottom="0.75" header="0.3" footer="0.3"/>
  <pageSetup horizontalDpi="300" verticalDpi="300" orientation="portrait" paperSize="9" r:id="rId2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41"/>
  <sheetViews>
    <sheetView zoomScalePageLayoutView="0" workbookViewId="0" topLeftCell="A1">
      <selection activeCell="AA5" sqref="AA5"/>
    </sheetView>
  </sheetViews>
  <sheetFormatPr defaultColWidth="9.140625" defaultRowHeight="15"/>
  <cols>
    <col min="1" max="1" width="6.28125" style="0" customWidth="1"/>
    <col min="2" max="2" width="18.421875" style="0" customWidth="1"/>
    <col min="3" max="3" width="27.140625" style="0" customWidth="1"/>
    <col min="4" max="4" width="6.28125" style="3" customWidth="1"/>
    <col min="5" max="16" width="6.28125" style="0" customWidth="1"/>
    <col min="18" max="19" width="9.140625" style="3" customWidth="1"/>
    <col min="20" max="20" width="3.28125" style="0" customWidth="1"/>
    <col min="21" max="21" width="15.7109375" style="0" customWidth="1"/>
  </cols>
  <sheetData>
    <row r="1" ht="19.5" customHeight="1"/>
    <row r="2" spans="1:19" ht="20.25">
      <c r="A2" s="302" t="s">
        <v>230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1:19" ht="19.5" customHeight="1" thickBo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22" ht="51.75" thickBot="1">
      <c r="A4" s="76" t="s">
        <v>67</v>
      </c>
      <c r="B4" s="77" t="s">
        <v>117</v>
      </c>
      <c r="C4" s="77" t="s">
        <v>118</v>
      </c>
      <c r="D4" s="106" t="s">
        <v>119</v>
      </c>
      <c r="E4" s="106" t="s">
        <v>120</v>
      </c>
      <c r="F4" s="106" t="s">
        <v>121</v>
      </c>
      <c r="G4" s="106" t="s">
        <v>148</v>
      </c>
      <c r="H4" s="106" t="s">
        <v>122</v>
      </c>
      <c r="I4" s="106" t="s">
        <v>123</v>
      </c>
      <c r="J4" s="106" t="s">
        <v>124</v>
      </c>
      <c r="K4" s="106" t="s">
        <v>149</v>
      </c>
      <c r="L4" s="106" t="s">
        <v>221</v>
      </c>
      <c r="M4" s="106" t="s">
        <v>222</v>
      </c>
      <c r="N4" s="106" t="s">
        <v>223</v>
      </c>
      <c r="O4" s="106" t="s">
        <v>224</v>
      </c>
      <c r="P4" s="106" t="s">
        <v>225</v>
      </c>
      <c r="Q4" s="78" t="s">
        <v>153</v>
      </c>
      <c r="R4" s="79" t="s">
        <v>152</v>
      </c>
      <c r="S4" s="80" t="s">
        <v>151</v>
      </c>
      <c r="U4" s="39" t="s">
        <v>142</v>
      </c>
      <c r="V4" s="39" t="s">
        <v>143</v>
      </c>
    </row>
    <row r="5" spans="1:22" ht="15" customHeight="1" thickBot="1">
      <c r="A5" s="108">
        <v>1</v>
      </c>
      <c r="B5" s="130" t="s">
        <v>42</v>
      </c>
      <c r="C5" s="110" t="s">
        <v>231</v>
      </c>
      <c r="D5" s="126">
        <v>671</v>
      </c>
      <c r="E5" s="100">
        <v>476</v>
      </c>
      <c r="F5" s="100">
        <v>0</v>
      </c>
      <c r="G5" s="82">
        <v>552</v>
      </c>
      <c r="H5" s="83">
        <v>245</v>
      </c>
      <c r="I5" s="82">
        <v>490</v>
      </c>
      <c r="J5" s="82">
        <v>593</v>
      </c>
      <c r="K5" s="82">
        <v>328</v>
      </c>
      <c r="L5" s="83">
        <v>309</v>
      </c>
      <c r="M5" s="82">
        <v>626</v>
      </c>
      <c r="N5" s="82">
        <v>375</v>
      </c>
      <c r="O5" s="82">
        <v>535</v>
      </c>
      <c r="P5" s="127">
        <v>342</v>
      </c>
      <c r="Q5" s="105">
        <f aca="true" t="shared" si="0" ref="Q5:Q38">SUM(D5:P5)</f>
        <v>5542</v>
      </c>
      <c r="R5" s="103">
        <f>H5+O5</f>
        <v>780</v>
      </c>
      <c r="S5" s="104">
        <f aca="true" t="shared" si="1" ref="S5:S38">Q5-R5</f>
        <v>4762</v>
      </c>
      <c r="U5" s="40">
        <v>0</v>
      </c>
      <c r="V5" s="41">
        <v>0</v>
      </c>
    </row>
    <row r="6" spans="1:22" ht="15" customHeight="1" thickBot="1">
      <c r="A6" s="35">
        <v>2</v>
      </c>
      <c r="B6" s="47" t="s">
        <v>23</v>
      </c>
      <c r="C6" s="111" t="s">
        <v>24</v>
      </c>
      <c r="D6" s="88">
        <v>550</v>
      </c>
      <c r="E6" s="55">
        <v>858</v>
      </c>
      <c r="F6" s="56">
        <v>0</v>
      </c>
      <c r="G6" s="56">
        <v>0</v>
      </c>
      <c r="H6" s="51">
        <v>0</v>
      </c>
      <c r="I6" s="51">
        <v>0</v>
      </c>
      <c r="J6" s="51">
        <v>723</v>
      </c>
      <c r="K6" s="51">
        <v>654</v>
      </c>
      <c r="L6" s="51">
        <v>371</v>
      </c>
      <c r="M6" s="51">
        <v>341</v>
      </c>
      <c r="N6" s="51">
        <v>338</v>
      </c>
      <c r="O6" s="51">
        <v>343</v>
      </c>
      <c r="P6" s="90">
        <v>342</v>
      </c>
      <c r="Q6" s="72">
        <f t="shared" si="0"/>
        <v>4520</v>
      </c>
      <c r="R6" s="66"/>
      <c r="S6" s="67">
        <f t="shared" si="1"/>
        <v>4520</v>
      </c>
      <c r="U6" s="40">
        <v>1</v>
      </c>
      <c r="V6" s="41">
        <v>1</v>
      </c>
    </row>
    <row r="7" spans="1:22" ht="15" customHeight="1" thickBot="1">
      <c r="A7" s="35">
        <v>3</v>
      </c>
      <c r="B7" s="47" t="s">
        <v>22</v>
      </c>
      <c r="C7" s="111" t="s">
        <v>5</v>
      </c>
      <c r="D7" s="88">
        <v>575</v>
      </c>
      <c r="E7" s="52">
        <v>867</v>
      </c>
      <c r="F7" s="52">
        <v>0</v>
      </c>
      <c r="G7" s="52">
        <v>0</v>
      </c>
      <c r="H7" s="52">
        <v>0</v>
      </c>
      <c r="I7" s="52">
        <v>0</v>
      </c>
      <c r="J7" s="52">
        <v>309</v>
      </c>
      <c r="K7" s="52">
        <v>515</v>
      </c>
      <c r="L7" s="52">
        <v>551</v>
      </c>
      <c r="M7" s="52">
        <v>422</v>
      </c>
      <c r="N7" s="52">
        <v>375</v>
      </c>
      <c r="O7" s="52">
        <v>336</v>
      </c>
      <c r="P7" s="89">
        <v>342</v>
      </c>
      <c r="Q7" s="72">
        <f t="shared" si="0"/>
        <v>4292</v>
      </c>
      <c r="R7" s="66"/>
      <c r="S7" s="67">
        <f t="shared" si="1"/>
        <v>4292</v>
      </c>
      <c r="U7" s="40">
        <v>2</v>
      </c>
      <c r="V7" s="41">
        <v>2</v>
      </c>
    </row>
    <row r="8" spans="1:22" ht="15" customHeight="1" thickBot="1">
      <c r="A8" s="35">
        <v>4</v>
      </c>
      <c r="B8" s="48" t="s">
        <v>38</v>
      </c>
      <c r="C8" s="112" t="s">
        <v>159</v>
      </c>
      <c r="D8" s="86">
        <v>462</v>
      </c>
      <c r="E8" s="52">
        <v>484</v>
      </c>
      <c r="F8" s="52">
        <v>0</v>
      </c>
      <c r="G8" s="52">
        <v>0</v>
      </c>
      <c r="H8" s="52">
        <v>0</v>
      </c>
      <c r="I8" s="52">
        <v>489</v>
      </c>
      <c r="J8" s="52">
        <v>589</v>
      </c>
      <c r="K8" s="52">
        <v>325</v>
      </c>
      <c r="L8" s="52">
        <v>396</v>
      </c>
      <c r="M8" s="52">
        <v>360</v>
      </c>
      <c r="N8" s="52">
        <v>363</v>
      </c>
      <c r="O8" s="52">
        <v>357</v>
      </c>
      <c r="P8" s="89">
        <v>342</v>
      </c>
      <c r="Q8" s="72">
        <f t="shared" si="0"/>
        <v>4167</v>
      </c>
      <c r="R8" s="66"/>
      <c r="S8" s="67">
        <f t="shared" si="1"/>
        <v>4167</v>
      </c>
      <c r="U8" s="40">
        <v>3</v>
      </c>
      <c r="V8" s="41">
        <v>3</v>
      </c>
    </row>
    <row r="9" spans="1:22" ht="15" customHeight="1" thickBot="1">
      <c r="A9" s="35">
        <v>5</v>
      </c>
      <c r="B9" s="47" t="s">
        <v>28</v>
      </c>
      <c r="C9" s="111" t="s">
        <v>29</v>
      </c>
      <c r="D9" s="88">
        <v>563</v>
      </c>
      <c r="E9" s="52">
        <v>547</v>
      </c>
      <c r="F9" s="52">
        <v>0</v>
      </c>
      <c r="G9" s="52">
        <v>0</v>
      </c>
      <c r="H9" s="52">
        <v>0</v>
      </c>
      <c r="I9" s="52">
        <v>350</v>
      </c>
      <c r="J9" s="52">
        <v>675</v>
      </c>
      <c r="K9" s="52">
        <v>539</v>
      </c>
      <c r="L9" s="124">
        <v>236</v>
      </c>
      <c r="M9" s="52">
        <v>92</v>
      </c>
      <c r="N9" s="52">
        <v>275</v>
      </c>
      <c r="O9" s="52">
        <v>535</v>
      </c>
      <c r="P9" s="89">
        <v>342</v>
      </c>
      <c r="Q9" s="72">
        <f t="shared" si="0"/>
        <v>4154</v>
      </c>
      <c r="R9" s="66"/>
      <c r="S9" s="67">
        <f t="shared" si="1"/>
        <v>4154</v>
      </c>
      <c r="U9" s="40">
        <v>4</v>
      </c>
      <c r="V9" s="41">
        <v>4</v>
      </c>
    </row>
    <row r="10" spans="1:22" ht="15" customHeight="1" thickBot="1">
      <c r="A10" s="35">
        <v>6</v>
      </c>
      <c r="B10" s="47" t="s">
        <v>30</v>
      </c>
      <c r="C10" s="111" t="s">
        <v>158</v>
      </c>
      <c r="D10" s="88">
        <v>579</v>
      </c>
      <c r="E10" s="55">
        <v>547</v>
      </c>
      <c r="F10" s="55">
        <v>0</v>
      </c>
      <c r="G10" s="52">
        <v>562</v>
      </c>
      <c r="H10" s="54">
        <v>245</v>
      </c>
      <c r="I10" s="52">
        <v>347</v>
      </c>
      <c r="J10" s="52">
        <v>318</v>
      </c>
      <c r="K10" s="52">
        <v>305</v>
      </c>
      <c r="L10" s="52">
        <v>406</v>
      </c>
      <c r="M10" s="52">
        <v>420</v>
      </c>
      <c r="N10" s="52">
        <v>275</v>
      </c>
      <c r="O10" s="54">
        <v>267</v>
      </c>
      <c r="P10" s="89">
        <v>342</v>
      </c>
      <c r="Q10" s="72">
        <f t="shared" si="0"/>
        <v>4613</v>
      </c>
      <c r="R10" s="66">
        <f>SUM(H10,O10)</f>
        <v>512</v>
      </c>
      <c r="S10" s="67">
        <f t="shared" si="1"/>
        <v>4101</v>
      </c>
      <c r="U10" s="40">
        <v>5</v>
      </c>
      <c r="V10" s="41">
        <v>4</v>
      </c>
    </row>
    <row r="11" spans="1:22" ht="15" customHeight="1" thickBot="1">
      <c r="A11" s="35">
        <v>7</v>
      </c>
      <c r="B11" s="48" t="s">
        <v>49</v>
      </c>
      <c r="C11" s="112" t="s">
        <v>24</v>
      </c>
      <c r="D11" s="86">
        <v>629</v>
      </c>
      <c r="E11" s="52">
        <v>425</v>
      </c>
      <c r="F11" s="55">
        <v>0</v>
      </c>
      <c r="G11" s="55">
        <v>545</v>
      </c>
      <c r="H11" s="55">
        <v>245</v>
      </c>
      <c r="I11" s="55">
        <v>0</v>
      </c>
      <c r="J11" s="52">
        <v>0</v>
      </c>
      <c r="K11" s="52">
        <v>0</v>
      </c>
      <c r="L11" s="52">
        <v>422</v>
      </c>
      <c r="M11" s="52">
        <v>522</v>
      </c>
      <c r="N11" s="52">
        <v>375</v>
      </c>
      <c r="O11" s="52">
        <v>361</v>
      </c>
      <c r="P11" s="89">
        <v>447</v>
      </c>
      <c r="Q11" s="72">
        <f t="shared" si="0"/>
        <v>3971</v>
      </c>
      <c r="R11" s="66"/>
      <c r="S11" s="67">
        <f t="shared" si="1"/>
        <v>3971</v>
      </c>
      <c r="U11" s="40">
        <v>6</v>
      </c>
      <c r="V11" s="41">
        <v>5</v>
      </c>
    </row>
    <row r="12" spans="1:22" ht="15" customHeight="1" thickBot="1">
      <c r="A12" s="35">
        <v>8</v>
      </c>
      <c r="B12" s="48" t="s">
        <v>58</v>
      </c>
      <c r="C12" s="112" t="s">
        <v>59</v>
      </c>
      <c r="D12" s="86">
        <v>418</v>
      </c>
      <c r="E12" s="51">
        <v>291</v>
      </c>
      <c r="F12" s="56">
        <v>0</v>
      </c>
      <c r="G12" s="55">
        <v>127</v>
      </c>
      <c r="H12" s="55">
        <v>0</v>
      </c>
      <c r="I12" s="56">
        <v>350</v>
      </c>
      <c r="J12" s="51">
        <v>575</v>
      </c>
      <c r="K12" s="75">
        <v>207</v>
      </c>
      <c r="L12" s="51">
        <v>283</v>
      </c>
      <c r="M12" s="51">
        <v>420</v>
      </c>
      <c r="N12" s="51">
        <v>275</v>
      </c>
      <c r="O12" s="51">
        <v>355</v>
      </c>
      <c r="P12" s="90">
        <v>342</v>
      </c>
      <c r="Q12" s="72">
        <f t="shared" si="0"/>
        <v>3643</v>
      </c>
      <c r="R12" s="66">
        <f>K12</f>
        <v>207</v>
      </c>
      <c r="S12" s="67">
        <f t="shared" si="1"/>
        <v>3436</v>
      </c>
      <c r="U12" s="40">
        <v>7</v>
      </c>
      <c r="V12" s="41">
        <v>6</v>
      </c>
    </row>
    <row r="13" spans="1:22" ht="15" customHeight="1" thickBot="1">
      <c r="A13" s="35">
        <v>9</v>
      </c>
      <c r="B13" s="47" t="s">
        <v>128</v>
      </c>
      <c r="C13" s="111" t="s">
        <v>91</v>
      </c>
      <c r="D13" s="88">
        <v>678</v>
      </c>
      <c r="E13" s="52">
        <v>427</v>
      </c>
      <c r="F13" s="56">
        <v>0</v>
      </c>
      <c r="G13" s="55">
        <v>442</v>
      </c>
      <c r="H13" s="55">
        <v>261</v>
      </c>
      <c r="I13" s="56">
        <v>0</v>
      </c>
      <c r="J13" s="56">
        <v>0</v>
      </c>
      <c r="K13" s="56">
        <v>0</v>
      </c>
      <c r="L13" s="56">
        <v>395</v>
      </c>
      <c r="M13" s="56">
        <v>86</v>
      </c>
      <c r="N13" s="56">
        <v>375</v>
      </c>
      <c r="O13" s="56">
        <v>357</v>
      </c>
      <c r="P13" s="92">
        <v>342</v>
      </c>
      <c r="Q13" s="72">
        <f t="shared" si="0"/>
        <v>3363</v>
      </c>
      <c r="R13" s="66"/>
      <c r="S13" s="67">
        <f t="shared" si="1"/>
        <v>3363</v>
      </c>
      <c r="U13" s="40">
        <v>8</v>
      </c>
      <c r="V13" s="41">
        <v>6</v>
      </c>
    </row>
    <row r="14" spans="1:22" ht="15" customHeight="1" thickBot="1">
      <c r="A14" s="35">
        <v>10</v>
      </c>
      <c r="B14" s="99" t="s">
        <v>56</v>
      </c>
      <c r="C14" s="112" t="s">
        <v>57</v>
      </c>
      <c r="D14" s="93">
        <v>0</v>
      </c>
      <c r="E14" s="51">
        <v>293</v>
      </c>
      <c r="F14" s="56">
        <v>0</v>
      </c>
      <c r="G14" s="51">
        <v>444</v>
      </c>
      <c r="H14" s="51"/>
      <c r="I14" s="51">
        <v>234</v>
      </c>
      <c r="J14" s="51">
        <v>288</v>
      </c>
      <c r="K14" s="51">
        <v>276</v>
      </c>
      <c r="L14" s="51">
        <v>313</v>
      </c>
      <c r="M14" s="51">
        <v>420</v>
      </c>
      <c r="N14" s="51">
        <v>275</v>
      </c>
      <c r="O14" s="51">
        <v>363</v>
      </c>
      <c r="P14" s="90">
        <v>342</v>
      </c>
      <c r="Q14" s="72">
        <f t="shared" si="0"/>
        <v>3248</v>
      </c>
      <c r="R14" s="66"/>
      <c r="S14" s="67">
        <f t="shared" si="1"/>
        <v>3248</v>
      </c>
      <c r="U14" s="40">
        <v>9</v>
      </c>
      <c r="V14" s="41">
        <v>7</v>
      </c>
    </row>
    <row r="15" spans="1:22" ht="15" customHeight="1" thickBot="1">
      <c r="A15" s="35">
        <v>11</v>
      </c>
      <c r="B15" s="99" t="s">
        <v>92</v>
      </c>
      <c r="C15" s="125" t="s">
        <v>228</v>
      </c>
      <c r="D15" s="94">
        <v>574</v>
      </c>
      <c r="E15" s="56">
        <v>0</v>
      </c>
      <c r="F15" s="56">
        <v>0</v>
      </c>
      <c r="G15" s="56">
        <v>0</v>
      </c>
      <c r="H15" s="117">
        <v>245</v>
      </c>
      <c r="I15" s="56">
        <v>0</v>
      </c>
      <c r="J15" s="56">
        <v>0</v>
      </c>
      <c r="K15" s="56">
        <v>0</v>
      </c>
      <c r="L15" s="56">
        <v>458</v>
      </c>
      <c r="M15" s="56">
        <v>655</v>
      </c>
      <c r="N15" s="56">
        <v>325</v>
      </c>
      <c r="O15" s="56">
        <v>546</v>
      </c>
      <c r="P15" s="92">
        <v>395</v>
      </c>
      <c r="Q15" s="72">
        <f t="shared" si="0"/>
        <v>3198</v>
      </c>
      <c r="R15" s="66"/>
      <c r="S15" s="67">
        <f t="shared" si="1"/>
        <v>3198</v>
      </c>
      <c r="U15" s="40">
        <v>10</v>
      </c>
      <c r="V15" s="41">
        <v>8</v>
      </c>
    </row>
    <row r="16" spans="1:22" ht="15" customHeight="1" thickBot="1">
      <c r="A16" s="35">
        <v>12</v>
      </c>
      <c r="B16" s="99" t="s">
        <v>145</v>
      </c>
      <c r="C16" s="125" t="s">
        <v>229</v>
      </c>
      <c r="D16" s="94">
        <v>366</v>
      </c>
      <c r="E16" s="117">
        <v>484</v>
      </c>
      <c r="F16" s="56">
        <v>0</v>
      </c>
      <c r="G16" s="56">
        <v>0</v>
      </c>
      <c r="H16" s="117"/>
      <c r="I16" s="56">
        <v>0</v>
      </c>
      <c r="J16" s="56">
        <v>0</v>
      </c>
      <c r="K16" s="56">
        <v>0</v>
      </c>
      <c r="L16" s="56">
        <v>521</v>
      </c>
      <c r="M16" s="56">
        <v>420</v>
      </c>
      <c r="N16" s="56">
        <v>275</v>
      </c>
      <c r="O16" s="56">
        <v>352</v>
      </c>
      <c r="P16" s="92">
        <v>342</v>
      </c>
      <c r="Q16" s="72">
        <f t="shared" si="0"/>
        <v>2760</v>
      </c>
      <c r="R16" s="66"/>
      <c r="S16" s="67">
        <f t="shared" si="1"/>
        <v>2760</v>
      </c>
      <c r="U16" s="40">
        <v>11</v>
      </c>
      <c r="V16" s="41">
        <v>8</v>
      </c>
    </row>
    <row r="17" spans="1:22" ht="15" customHeight="1" thickBot="1">
      <c r="A17" s="35">
        <v>13</v>
      </c>
      <c r="B17" s="47" t="s">
        <v>90</v>
      </c>
      <c r="C17" s="111" t="s">
        <v>91</v>
      </c>
      <c r="D17" s="88">
        <v>223</v>
      </c>
      <c r="E17" s="52"/>
      <c r="F17" s="56">
        <v>0</v>
      </c>
      <c r="G17" s="56">
        <v>0</v>
      </c>
      <c r="H17" s="52">
        <v>245</v>
      </c>
      <c r="I17" s="52">
        <v>0</v>
      </c>
      <c r="J17" s="52">
        <v>189</v>
      </c>
      <c r="K17" s="52">
        <v>196</v>
      </c>
      <c r="L17" s="52">
        <v>142</v>
      </c>
      <c r="M17" s="52">
        <v>86</v>
      </c>
      <c r="N17" s="52">
        <v>275</v>
      </c>
      <c r="O17" s="52">
        <v>63</v>
      </c>
      <c r="P17" s="89">
        <v>342</v>
      </c>
      <c r="Q17" s="72">
        <f t="shared" si="0"/>
        <v>1761</v>
      </c>
      <c r="R17" s="66"/>
      <c r="S17" s="67">
        <f t="shared" si="1"/>
        <v>1761</v>
      </c>
      <c r="U17" s="40">
        <v>12</v>
      </c>
      <c r="V17" s="41">
        <v>9</v>
      </c>
    </row>
    <row r="18" spans="1:22" ht="15" customHeight="1" thickBot="1">
      <c r="A18" s="35">
        <v>14</v>
      </c>
      <c r="B18" s="48" t="s">
        <v>25</v>
      </c>
      <c r="C18" s="112" t="s">
        <v>136</v>
      </c>
      <c r="D18" s="86">
        <v>433</v>
      </c>
      <c r="E18" s="52">
        <v>823</v>
      </c>
      <c r="F18" s="52">
        <v>234</v>
      </c>
      <c r="G18" s="51">
        <v>269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92">
        <v>0</v>
      </c>
      <c r="Q18" s="72">
        <f t="shared" si="0"/>
        <v>1759</v>
      </c>
      <c r="R18" s="66"/>
      <c r="S18" s="67">
        <f t="shared" si="1"/>
        <v>1759</v>
      </c>
      <c r="U18" s="40">
        <v>13</v>
      </c>
      <c r="V18" s="41">
        <v>10</v>
      </c>
    </row>
    <row r="19" spans="1:22" ht="15" customHeight="1" thickBot="1">
      <c r="A19" s="35">
        <v>15</v>
      </c>
      <c r="B19" s="48" t="s">
        <v>20</v>
      </c>
      <c r="C19" s="112" t="s">
        <v>21</v>
      </c>
      <c r="D19" s="86">
        <v>622</v>
      </c>
      <c r="E19" s="52">
        <v>882</v>
      </c>
      <c r="F19" s="56">
        <v>0</v>
      </c>
      <c r="G19" s="56">
        <v>0</v>
      </c>
      <c r="H19" s="52">
        <v>245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92">
        <v>0</v>
      </c>
      <c r="Q19" s="72">
        <f t="shared" si="0"/>
        <v>1749</v>
      </c>
      <c r="R19" s="66"/>
      <c r="S19" s="67">
        <f t="shared" si="1"/>
        <v>1749</v>
      </c>
      <c r="U19" s="40">
        <v>14</v>
      </c>
      <c r="V19" s="41">
        <v>10</v>
      </c>
    </row>
    <row r="20" spans="1:22" ht="15" customHeight="1" thickBot="1">
      <c r="A20" s="35">
        <v>16</v>
      </c>
      <c r="B20" s="47" t="s">
        <v>50</v>
      </c>
      <c r="C20" s="111" t="s">
        <v>137</v>
      </c>
      <c r="D20" s="88">
        <v>562</v>
      </c>
      <c r="E20" s="52">
        <v>413</v>
      </c>
      <c r="F20" s="56">
        <v>0</v>
      </c>
      <c r="G20" s="52">
        <v>454</v>
      </c>
      <c r="H20" s="52">
        <v>245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92">
        <v>0</v>
      </c>
      <c r="Q20" s="72">
        <f t="shared" si="0"/>
        <v>1674</v>
      </c>
      <c r="R20" s="66"/>
      <c r="S20" s="67">
        <f t="shared" si="1"/>
        <v>1674</v>
      </c>
      <c r="U20" s="40">
        <v>15</v>
      </c>
      <c r="V20" s="41">
        <v>11</v>
      </c>
    </row>
    <row r="21" spans="1:22" ht="15" customHeight="1" thickBot="1">
      <c r="A21" s="35">
        <v>17</v>
      </c>
      <c r="B21" s="48" t="s">
        <v>106</v>
      </c>
      <c r="C21" s="112" t="s">
        <v>5</v>
      </c>
      <c r="D21" s="93">
        <v>0</v>
      </c>
      <c r="E21" s="56">
        <v>0</v>
      </c>
      <c r="F21" s="56">
        <v>0</v>
      </c>
      <c r="G21" s="56">
        <v>0</v>
      </c>
      <c r="H21" s="56">
        <v>0</v>
      </c>
      <c r="I21" s="52">
        <v>450</v>
      </c>
      <c r="J21" s="52">
        <v>731</v>
      </c>
      <c r="K21" s="52">
        <v>444</v>
      </c>
      <c r="L21" s="56">
        <v>0</v>
      </c>
      <c r="M21" s="56">
        <v>0</v>
      </c>
      <c r="N21" s="56">
        <v>0</v>
      </c>
      <c r="O21" s="56">
        <v>0</v>
      </c>
      <c r="P21" s="92">
        <v>0</v>
      </c>
      <c r="Q21" s="72">
        <f t="shared" si="0"/>
        <v>1625</v>
      </c>
      <c r="R21" s="66"/>
      <c r="S21" s="67">
        <f t="shared" si="1"/>
        <v>1625</v>
      </c>
      <c r="U21" s="40" t="s">
        <v>144</v>
      </c>
      <c r="V21" s="41">
        <v>12</v>
      </c>
    </row>
    <row r="22" spans="1:21" ht="15" customHeight="1" thickBot="1">
      <c r="A22" s="35">
        <v>18</v>
      </c>
      <c r="B22" s="115" t="s">
        <v>215</v>
      </c>
      <c r="C22" s="112" t="s">
        <v>227</v>
      </c>
      <c r="D22" s="116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8">
        <v>387</v>
      </c>
      <c r="M22" s="117">
        <v>421</v>
      </c>
      <c r="N22" s="117">
        <v>400</v>
      </c>
      <c r="O22" s="117">
        <v>0</v>
      </c>
      <c r="P22" s="119">
        <v>342</v>
      </c>
      <c r="Q22" s="120">
        <f t="shared" si="0"/>
        <v>1550</v>
      </c>
      <c r="R22" s="121"/>
      <c r="S22" s="122">
        <f t="shared" si="1"/>
        <v>1550</v>
      </c>
      <c r="U22" s="40" t="s">
        <v>144</v>
      </c>
    </row>
    <row r="23" spans="1:19" ht="15" customHeight="1">
      <c r="A23" s="35">
        <v>19</v>
      </c>
      <c r="B23" s="48" t="s">
        <v>102</v>
      </c>
      <c r="C23" s="112" t="s">
        <v>24</v>
      </c>
      <c r="D23" s="93">
        <v>0</v>
      </c>
      <c r="E23" s="56">
        <v>0</v>
      </c>
      <c r="F23" s="56">
        <v>0</v>
      </c>
      <c r="G23" s="56">
        <v>0</v>
      </c>
      <c r="H23" s="56">
        <v>0</v>
      </c>
      <c r="I23" s="52">
        <v>697</v>
      </c>
      <c r="J23" s="52">
        <v>369</v>
      </c>
      <c r="K23" s="52">
        <v>481</v>
      </c>
      <c r="L23" s="56">
        <v>0</v>
      </c>
      <c r="M23" s="56">
        <v>0</v>
      </c>
      <c r="N23" s="56">
        <v>0</v>
      </c>
      <c r="O23" s="56">
        <v>0</v>
      </c>
      <c r="P23" s="92">
        <v>0</v>
      </c>
      <c r="Q23" s="72">
        <f t="shared" si="0"/>
        <v>1547</v>
      </c>
      <c r="R23" s="66"/>
      <c r="S23" s="67">
        <f t="shared" si="1"/>
        <v>1547</v>
      </c>
    </row>
    <row r="24" spans="1:19" ht="15" customHeight="1">
      <c r="A24" s="35">
        <v>20</v>
      </c>
      <c r="B24" s="48" t="s">
        <v>96</v>
      </c>
      <c r="C24" s="112" t="s">
        <v>131</v>
      </c>
      <c r="D24" s="93">
        <v>0</v>
      </c>
      <c r="E24" s="56">
        <v>0</v>
      </c>
      <c r="F24" s="56">
        <v>0</v>
      </c>
      <c r="G24" s="52"/>
      <c r="H24" s="52">
        <v>245</v>
      </c>
      <c r="I24" s="51">
        <v>428</v>
      </c>
      <c r="J24" s="51">
        <v>338</v>
      </c>
      <c r="K24" s="51">
        <v>515</v>
      </c>
      <c r="L24" s="51">
        <v>0</v>
      </c>
      <c r="M24" s="51">
        <v>0</v>
      </c>
      <c r="N24" s="51">
        <v>0</v>
      </c>
      <c r="O24" s="51">
        <v>0</v>
      </c>
      <c r="P24" s="90">
        <v>0</v>
      </c>
      <c r="Q24" s="72">
        <f t="shared" si="0"/>
        <v>1526</v>
      </c>
      <c r="R24" s="66"/>
      <c r="S24" s="67">
        <f t="shared" si="1"/>
        <v>1526</v>
      </c>
    </row>
    <row r="25" spans="1:19" ht="15" customHeight="1">
      <c r="A25" s="35">
        <v>21</v>
      </c>
      <c r="B25" s="48" t="s">
        <v>105</v>
      </c>
      <c r="C25" s="112" t="s">
        <v>24</v>
      </c>
      <c r="D25" s="93">
        <v>0</v>
      </c>
      <c r="E25" s="56">
        <v>0</v>
      </c>
      <c r="F25" s="56">
        <v>0</v>
      </c>
      <c r="G25" s="56">
        <v>0</v>
      </c>
      <c r="H25" s="56">
        <v>0</v>
      </c>
      <c r="I25" s="52">
        <v>488</v>
      </c>
      <c r="J25" s="52">
        <v>290</v>
      </c>
      <c r="K25" s="52">
        <v>544</v>
      </c>
      <c r="L25" s="52">
        <v>0</v>
      </c>
      <c r="M25" s="52">
        <v>0</v>
      </c>
      <c r="N25" s="52">
        <v>0</v>
      </c>
      <c r="O25" s="52">
        <v>0</v>
      </c>
      <c r="P25" s="89">
        <v>0</v>
      </c>
      <c r="Q25" s="72">
        <f t="shared" si="0"/>
        <v>1322</v>
      </c>
      <c r="R25" s="66"/>
      <c r="S25" s="67">
        <f t="shared" si="1"/>
        <v>1322</v>
      </c>
    </row>
    <row r="26" spans="1:19" ht="15" customHeight="1">
      <c r="A26" s="35">
        <v>22</v>
      </c>
      <c r="B26" s="47" t="s">
        <v>34</v>
      </c>
      <c r="C26" s="111" t="s">
        <v>35</v>
      </c>
      <c r="D26" s="88">
        <v>621</v>
      </c>
      <c r="E26" s="52">
        <v>536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2">
        <v>0</v>
      </c>
      <c r="M26" s="52">
        <v>0</v>
      </c>
      <c r="N26" s="52">
        <v>0</v>
      </c>
      <c r="O26" s="52">
        <v>0</v>
      </c>
      <c r="P26" s="89">
        <v>0</v>
      </c>
      <c r="Q26" s="72">
        <f t="shared" si="0"/>
        <v>1157</v>
      </c>
      <c r="R26" s="66"/>
      <c r="S26" s="67">
        <f t="shared" si="1"/>
        <v>1157</v>
      </c>
    </row>
    <row r="27" spans="1:19" ht="15" customHeight="1">
      <c r="A27" s="35">
        <v>23</v>
      </c>
      <c r="B27" s="48" t="s">
        <v>4</v>
      </c>
      <c r="C27" s="112" t="s">
        <v>5</v>
      </c>
      <c r="D27" s="93">
        <v>0</v>
      </c>
      <c r="E27" s="52">
        <v>1000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2">
        <v>0</v>
      </c>
      <c r="M27" s="52">
        <v>0</v>
      </c>
      <c r="N27" s="52">
        <v>0</v>
      </c>
      <c r="O27" s="52">
        <v>0</v>
      </c>
      <c r="P27" s="89">
        <v>0</v>
      </c>
      <c r="Q27" s="72">
        <f t="shared" si="0"/>
        <v>1000</v>
      </c>
      <c r="R27" s="66"/>
      <c r="S27" s="67">
        <f t="shared" si="1"/>
        <v>1000</v>
      </c>
    </row>
    <row r="28" spans="1:19" ht="15" customHeight="1">
      <c r="A28" s="35">
        <v>24</v>
      </c>
      <c r="B28" s="47" t="s">
        <v>111</v>
      </c>
      <c r="C28" s="111" t="s">
        <v>21</v>
      </c>
      <c r="D28" s="93">
        <v>0</v>
      </c>
      <c r="E28" s="56">
        <v>0</v>
      </c>
      <c r="F28" s="56">
        <v>0</v>
      </c>
      <c r="G28" s="56">
        <v>0</v>
      </c>
      <c r="H28" s="52"/>
      <c r="I28" s="52">
        <v>323</v>
      </c>
      <c r="J28" s="52">
        <v>312</v>
      </c>
      <c r="K28" s="52">
        <v>277</v>
      </c>
      <c r="L28" s="52">
        <v>0</v>
      </c>
      <c r="M28" s="52">
        <v>0</v>
      </c>
      <c r="N28" s="52">
        <v>0</v>
      </c>
      <c r="O28" s="52">
        <v>0</v>
      </c>
      <c r="P28" s="89">
        <v>0</v>
      </c>
      <c r="Q28" s="72">
        <f t="shared" si="0"/>
        <v>912</v>
      </c>
      <c r="R28" s="66"/>
      <c r="S28" s="67">
        <f t="shared" si="1"/>
        <v>912</v>
      </c>
    </row>
    <row r="29" spans="1:19" ht="15" customHeight="1">
      <c r="A29" s="35">
        <v>25</v>
      </c>
      <c r="B29" s="48" t="s">
        <v>62</v>
      </c>
      <c r="C29" s="112" t="s">
        <v>138</v>
      </c>
      <c r="D29" s="86">
        <v>434</v>
      </c>
      <c r="E29" s="52">
        <v>222</v>
      </c>
      <c r="F29" s="56">
        <v>0</v>
      </c>
      <c r="G29" s="56">
        <v>0</v>
      </c>
      <c r="H29" s="52">
        <v>245</v>
      </c>
      <c r="I29" s="56">
        <v>0</v>
      </c>
      <c r="J29" s="56">
        <v>0</v>
      </c>
      <c r="K29" s="56">
        <v>0</v>
      </c>
      <c r="L29" s="52">
        <v>0</v>
      </c>
      <c r="M29" s="52">
        <v>0</v>
      </c>
      <c r="N29" s="52">
        <v>0</v>
      </c>
      <c r="O29" s="52">
        <v>0</v>
      </c>
      <c r="P29" s="89">
        <v>0</v>
      </c>
      <c r="Q29" s="72">
        <f t="shared" si="0"/>
        <v>901</v>
      </c>
      <c r="R29" s="66"/>
      <c r="S29" s="67">
        <f t="shared" si="1"/>
        <v>901</v>
      </c>
    </row>
    <row r="30" spans="1:19" ht="15" customHeight="1">
      <c r="A30" s="35">
        <v>26</v>
      </c>
      <c r="B30" s="99" t="s">
        <v>108</v>
      </c>
      <c r="C30" s="135" t="s">
        <v>233</v>
      </c>
      <c r="D30" s="93">
        <v>0</v>
      </c>
      <c r="E30" s="56">
        <v>0</v>
      </c>
      <c r="F30" s="56">
        <v>0</v>
      </c>
      <c r="G30" s="56">
        <v>0</v>
      </c>
      <c r="H30" s="56">
        <v>0</v>
      </c>
      <c r="I30" s="117">
        <v>425</v>
      </c>
      <c r="J30" s="117">
        <v>189</v>
      </c>
      <c r="K30" s="117">
        <v>278</v>
      </c>
      <c r="L30" s="52">
        <v>0</v>
      </c>
      <c r="M30" s="52">
        <v>0</v>
      </c>
      <c r="N30" s="52">
        <v>0</v>
      </c>
      <c r="O30" s="52">
        <v>0</v>
      </c>
      <c r="P30" s="89">
        <v>0</v>
      </c>
      <c r="Q30" s="72">
        <f t="shared" si="0"/>
        <v>892</v>
      </c>
      <c r="R30" s="66"/>
      <c r="S30" s="67">
        <f t="shared" si="1"/>
        <v>892</v>
      </c>
    </row>
    <row r="31" spans="1:19" ht="15" customHeight="1">
      <c r="A31" s="35">
        <v>27</v>
      </c>
      <c r="B31" s="99" t="s">
        <v>107</v>
      </c>
      <c r="C31" s="135" t="s">
        <v>234</v>
      </c>
      <c r="D31" s="93">
        <v>0</v>
      </c>
      <c r="E31" s="56">
        <v>0</v>
      </c>
      <c r="F31" s="56">
        <v>0</v>
      </c>
      <c r="G31" s="56">
        <v>0</v>
      </c>
      <c r="H31" s="56">
        <v>0</v>
      </c>
      <c r="I31" s="117">
        <v>429</v>
      </c>
      <c r="J31" s="117">
        <v>194</v>
      </c>
      <c r="K31" s="117">
        <v>231</v>
      </c>
      <c r="L31" s="52">
        <v>0</v>
      </c>
      <c r="M31" s="52">
        <v>0</v>
      </c>
      <c r="N31" s="52">
        <v>0</v>
      </c>
      <c r="O31" s="52">
        <v>0</v>
      </c>
      <c r="P31" s="89">
        <v>0</v>
      </c>
      <c r="Q31" s="72">
        <f t="shared" si="0"/>
        <v>854</v>
      </c>
      <c r="R31" s="66"/>
      <c r="S31" s="67">
        <f t="shared" si="1"/>
        <v>854</v>
      </c>
    </row>
    <row r="32" spans="1:19" ht="15" customHeight="1">
      <c r="A32" s="35">
        <v>28</v>
      </c>
      <c r="B32" s="99" t="s">
        <v>113</v>
      </c>
      <c r="C32" s="134" t="s">
        <v>31</v>
      </c>
      <c r="D32" s="93">
        <v>0</v>
      </c>
      <c r="E32" s="56">
        <v>0</v>
      </c>
      <c r="F32" s="56">
        <v>0</v>
      </c>
      <c r="G32" s="56">
        <v>0</v>
      </c>
      <c r="H32" s="117"/>
      <c r="I32" s="117">
        <v>224</v>
      </c>
      <c r="J32" s="117">
        <v>177</v>
      </c>
      <c r="K32" s="117">
        <v>309</v>
      </c>
      <c r="L32" s="52">
        <v>0</v>
      </c>
      <c r="M32" s="52">
        <v>0</v>
      </c>
      <c r="N32" s="52">
        <v>0</v>
      </c>
      <c r="O32" s="52">
        <v>0</v>
      </c>
      <c r="P32" s="89">
        <v>0</v>
      </c>
      <c r="Q32" s="72">
        <f t="shared" si="0"/>
        <v>710</v>
      </c>
      <c r="R32" s="66"/>
      <c r="S32" s="67">
        <f t="shared" si="1"/>
        <v>710</v>
      </c>
    </row>
    <row r="33" spans="1:19" ht="15" customHeight="1">
      <c r="A33" s="35">
        <v>29</v>
      </c>
      <c r="B33" s="47" t="s">
        <v>98</v>
      </c>
      <c r="C33" s="111" t="s">
        <v>99</v>
      </c>
      <c r="D33" s="88">
        <v>434</v>
      </c>
      <c r="E33" s="56">
        <v>0</v>
      </c>
      <c r="F33" s="56">
        <v>0</v>
      </c>
      <c r="G33" s="56">
        <v>0</v>
      </c>
      <c r="H33" s="52">
        <v>245</v>
      </c>
      <c r="I33" s="56">
        <v>0</v>
      </c>
      <c r="J33" s="56">
        <v>0</v>
      </c>
      <c r="K33" s="56">
        <v>0</v>
      </c>
      <c r="L33" s="52">
        <v>0</v>
      </c>
      <c r="M33" s="52">
        <v>0</v>
      </c>
      <c r="N33" s="52">
        <v>0</v>
      </c>
      <c r="O33" s="52">
        <v>0</v>
      </c>
      <c r="P33" s="89">
        <v>0</v>
      </c>
      <c r="Q33" s="72">
        <f t="shared" si="0"/>
        <v>679</v>
      </c>
      <c r="R33" s="66"/>
      <c r="S33" s="67">
        <f t="shared" si="1"/>
        <v>679</v>
      </c>
    </row>
    <row r="34" spans="1:19" ht="15" customHeight="1">
      <c r="A34" s="35">
        <v>30</v>
      </c>
      <c r="B34" s="49" t="s">
        <v>54</v>
      </c>
      <c r="C34" s="113" t="s">
        <v>135</v>
      </c>
      <c r="D34" s="95">
        <v>367</v>
      </c>
      <c r="E34" s="52">
        <v>294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2">
        <v>0</v>
      </c>
      <c r="M34" s="52">
        <v>0</v>
      </c>
      <c r="N34" s="52">
        <v>0</v>
      </c>
      <c r="O34" s="52">
        <v>0</v>
      </c>
      <c r="P34" s="89">
        <v>0</v>
      </c>
      <c r="Q34" s="72">
        <f t="shared" si="0"/>
        <v>661</v>
      </c>
      <c r="R34" s="66"/>
      <c r="S34" s="67">
        <f t="shared" si="1"/>
        <v>661</v>
      </c>
    </row>
    <row r="35" spans="1:19" ht="15" customHeight="1">
      <c r="A35" s="35">
        <v>31</v>
      </c>
      <c r="B35" s="48" t="s">
        <v>64</v>
      </c>
      <c r="C35" s="112" t="s">
        <v>5</v>
      </c>
      <c r="D35" s="86">
        <v>343</v>
      </c>
      <c r="E35" s="52">
        <v>164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2">
        <v>0</v>
      </c>
      <c r="M35" s="52">
        <v>0</v>
      </c>
      <c r="N35" s="52">
        <v>0</v>
      </c>
      <c r="O35" s="52">
        <v>0</v>
      </c>
      <c r="P35" s="89">
        <v>0</v>
      </c>
      <c r="Q35" s="72">
        <f t="shared" si="0"/>
        <v>507</v>
      </c>
      <c r="R35" s="66"/>
      <c r="S35" s="67">
        <f t="shared" si="1"/>
        <v>507</v>
      </c>
    </row>
    <row r="36" spans="1:19" ht="15" customHeight="1">
      <c r="A36" s="35">
        <v>32</v>
      </c>
      <c r="B36" s="47" t="s">
        <v>133</v>
      </c>
      <c r="C36" s="111" t="s">
        <v>95</v>
      </c>
      <c r="D36" s="88">
        <v>440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2">
        <v>0</v>
      </c>
      <c r="M36" s="52">
        <v>0</v>
      </c>
      <c r="N36" s="52">
        <v>0</v>
      </c>
      <c r="O36" s="52">
        <v>0</v>
      </c>
      <c r="P36" s="89">
        <v>0</v>
      </c>
      <c r="Q36" s="72">
        <f t="shared" si="0"/>
        <v>440</v>
      </c>
      <c r="R36" s="66"/>
      <c r="S36" s="67">
        <f t="shared" si="1"/>
        <v>440</v>
      </c>
    </row>
    <row r="37" spans="1:19" ht="15" customHeight="1">
      <c r="A37" s="35">
        <v>33</v>
      </c>
      <c r="B37" s="48" t="s">
        <v>94</v>
      </c>
      <c r="C37" s="112" t="s">
        <v>134</v>
      </c>
      <c r="D37" s="93">
        <v>0</v>
      </c>
      <c r="E37" s="56">
        <v>0</v>
      </c>
      <c r="F37" s="56">
        <v>0</v>
      </c>
      <c r="G37" s="56">
        <v>0</v>
      </c>
      <c r="H37" s="52">
        <v>245</v>
      </c>
      <c r="I37" s="56">
        <v>0</v>
      </c>
      <c r="J37" s="56">
        <v>0</v>
      </c>
      <c r="K37" s="56">
        <v>0</v>
      </c>
      <c r="L37" s="52">
        <v>0</v>
      </c>
      <c r="M37" s="52">
        <v>0</v>
      </c>
      <c r="N37" s="52">
        <v>0</v>
      </c>
      <c r="O37" s="52">
        <v>0</v>
      </c>
      <c r="P37" s="89">
        <v>0</v>
      </c>
      <c r="Q37" s="72">
        <f t="shared" si="0"/>
        <v>245</v>
      </c>
      <c r="R37" s="66"/>
      <c r="S37" s="67">
        <f t="shared" si="1"/>
        <v>245</v>
      </c>
    </row>
    <row r="38" spans="1:19" ht="15" customHeight="1" thickBot="1">
      <c r="A38" s="38">
        <v>34</v>
      </c>
      <c r="B38" s="50" t="s">
        <v>139</v>
      </c>
      <c r="C38" s="114" t="s">
        <v>43</v>
      </c>
      <c r="D38" s="128">
        <v>223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53">
        <v>0</v>
      </c>
      <c r="M38" s="53">
        <v>0</v>
      </c>
      <c r="N38" s="53">
        <v>0</v>
      </c>
      <c r="O38" s="53">
        <v>0</v>
      </c>
      <c r="P38" s="96">
        <v>0</v>
      </c>
      <c r="Q38" s="73">
        <f t="shared" si="0"/>
        <v>223</v>
      </c>
      <c r="R38" s="68"/>
      <c r="S38" s="69">
        <f t="shared" si="1"/>
        <v>223</v>
      </c>
    </row>
    <row r="41" spans="1:19" ht="15">
      <c r="A41" s="304" t="s">
        <v>245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</sheetData>
  <sheetProtection/>
  <mergeCells count="2">
    <mergeCell ref="A2:S2"/>
    <mergeCell ref="A41:S41"/>
  </mergeCells>
  <hyperlinks>
    <hyperlink ref="E4" location="'T2'!A1" display="T2"/>
    <hyperlink ref="F4" location="'T3'!A1" display="T3"/>
    <hyperlink ref="B23" r:id="rId1" display="http://www.sffa.org/slo-comps/rezultati/rezultati.php?id=23&amp;r=o&amp;us_id=138 - vrh"/>
    <hyperlink ref="B34" r:id="rId2" display="http://www.sffa.org/slo-comps/rezultati/rezultati.php?id=23&amp;r=o&amp;us_id=631 - vrh"/>
    <hyperlink ref="H4" location="'T5'!A1" display="T5"/>
    <hyperlink ref="B18" r:id="rId3" display="http://www.sffa.org/slo-comps/rezultati/rezultati.php?id=24&amp;r=o&amp;us_id=22 - vrh"/>
    <hyperlink ref="I4" location="'T6'!A1" display="T6"/>
    <hyperlink ref="B5" r:id="rId4" display="http://www.sffa.org/slo-comps/rezultati/rezultati.php?id=32&amp;t=1&amp;r=o&amp;v=nor&amp;us_id=82 - vrh"/>
    <hyperlink ref="B27" r:id="rId5" display="http://www.sffa.org/slo-comps/rezultati/rezultati.php?id=32&amp;t=1&amp;r=o&amp;v=nor&amp;us_id=11 - vrh"/>
    <hyperlink ref="B24" r:id="rId6" display="http://www.sffa.org/slo-comps/rezultati/rezultati.php?id=32&amp;t=1&amp;r=o&amp;v=nor&amp;us_id=7 - vrh"/>
    <hyperlink ref="B37" r:id="rId7" display="http://www.sffa.org/slo-comps/rezultati/rezultati.php?id=32&amp;t=1&amp;r=o&amp;v=nor&amp;us_id=84 - vrh"/>
    <hyperlink ref="B12" r:id="rId8" display="http://www.sffa.org/slo-comps/rezultati/rezultati.php?id=32&amp;t=1&amp;r=o&amp;v=nor&amp;us_id=741 - vrh"/>
    <hyperlink ref="B38" r:id="rId9" display="http://www.sffa.org/slo-comps/rezultati/rezultati.php?id=32&amp;t=1&amp;r=o&amp;v=nor&amp;us_id=75 - vrh"/>
    <hyperlink ref="B35" r:id="rId10" display="http://www.sffa.org/slo-comps/rezultati/rezultati.php?id=32&amp;t=1&amp;r=o&amp;v=nor&amp;us_id=562 - vrh"/>
    <hyperlink ref="B19" r:id="rId11" display="http://www.sffa.org/slo-comps/rezultati/rezultati.php?id=32&amp;t=1&amp;r=o&amp;v=nor&amp;us_id=670 - vrh"/>
    <hyperlink ref="J4" location="'T7'!A1" display="T7"/>
    <hyperlink ref="B11" r:id="rId12" display="http://www.sffa.org/slo-comps/rezultati/rezultati.php?id=30&amp;t=1&amp;r=o&amp;v=nor&amp;us_id=392 - vrh"/>
    <hyperlink ref="B8" r:id="rId13" display="http://www.sffa.org/slo-comps/rezultati/rezultati.php?id=31&amp;t=1&amp;r=o&amp;v=nor&amp;us_id=446 - vrh"/>
    <hyperlink ref="B29" r:id="rId14" display="http://www.sffa.org/slo-comps/rezultati/rezultati.php?id=31&amp;t=1&amp;r=o&amp;v=nor&amp;us_id=752 - vrh"/>
    <hyperlink ref="B21" r:id="rId15" display="http://www.sffa.org/slo-comps/rezultati/rezultati.php?id=28&amp;t=1&amp;r=o&amp;us_id=445 - vrh"/>
    <hyperlink ref="B25" r:id="rId16" display="http://www.sffa.org/slo-comps/rezultati/rezultati.php?id=28&amp;t=1&amp;r=o&amp;us_id=153 - vrh"/>
    <hyperlink ref="D4" location="'T1'!A1" display="T1"/>
    <hyperlink ref="K4" location="'T8'!A1" display="T8"/>
    <hyperlink ref="G4" location="'T4'!A1" display="T4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T26" sqref="T26"/>
    </sheetView>
  </sheetViews>
  <sheetFormatPr defaultColWidth="9.140625" defaultRowHeight="15"/>
  <cols>
    <col min="1" max="1" width="8.00390625" style="0" customWidth="1"/>
    <col min="2" max="2" width="26.8515625" style="0" customWidth="1"/>
    <col min="3" max="15" width="6.28125" style="0" customWidth="1"/>
  </cols>
  <sheetData>
    <row r="1" ht="19.5" customHeight="1"/>
    <row r="2" spans="1:19" ht="20.25">
      <c r="A2" s="302" t="s">
        <v>244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ht="19.5" customHeight="1" thickBot="1"/>
    <row r="4" spans="1:16" ht="18" customHeight="1" thickBot="1">
      <c r="A4" s="276" t="s">
        <v>67</v>
      </c>
      <c r="B4" s="277" t="s">
        <v>68</v>
      </c>
      <c r="C4" s="278" t="s">
        <v>119</v>
      </c>
      <c r="D4" s="279" t="s">
        <v>120</v>
      </c>
      <c r="E4" s="279" t="s">
        <v>121</v>
      </c>
      <c r="F4" s="279" t="s">
        <v>148</v>
      </c>
      <c r="G4" s="279" t="s">
        <v>122</v>
      </c>
      <c r="H4" s="279" t="s">
        <v>123</v>
      </c>
      <c r="I4" s="279" t="s">
        <v>124</v>
      </c>
      <c r="J4" s="279" t="s">
        <v>149</v>
      </c>
      <c r="K4" s="279" t="s">
        <v>221</v>
      </c>
      <c r="L4" s="279" t="s">
        <v>222</v>
      </c>
      <c r="M4" s="279" t="s">
        <v>223</v>
      </c>
      <c r="N4" s="279" t="s">
        <v>224</v>
      </c>
      <c r="O4" s="280" t="s">
        <v>225</v>
      </c>
      <c r="P4" s="281" t="s">
        <v>69</v>
      </c>
    </row>
    <row r="5" spans="1:16" ht="18" customHeight="1">
      <c r="A5" s="282">
        <v>1</v>
      </c>
      <c r="B5" s="283" t="s">
        <v>243</v>
      </c>
      <c r="C5" s="284">
        <v>2280</v>
      </c>
      <c r="D5" s="285">
        <v>2712</v>
      </c>
      <c r="E5" s="285">
        <v>1525</v>
      </c>
      <c r="F5" s="285">
        <v>2033</v>
      </c>
      <c r="G5" s="285">
        <v>990.6832298136646</v>
      </c>
      <c r="H5" s="285">
        <v>2589.068825910931</v>
      </c>
      <c r="I5" s="285">
        <v>2680</v>
      </c>
      <c r="J5" s="285">
        <v>1958.120531154239</v>
      </c>
      <c r="K5" s="285">
        <v>1791.025641025641</v>
      </c>
      <c r="L5" s="285">
        <v>2070.281124497992</v>
      </c>
      <c r="M5" s="285">
        <v>1138</v>
      </c>
      <c r="N5" s="285">
        <v>1704.367301231803</v>
      </c>
      <c r="O5" s="286">
        <v>1263.157894736842</v>
      </c>
      <c r="P5" s="287">
        <v>24734.704548371115</v>
      </c>
    </row>
    <row r="6" spans="1:16" ht="18" customHeight="1">
      <c r="A6" s="288">
        <v>2</v>
      </c>
      <c r="B6" s="289" t="s">
        <v>235</v>
      </c>
      <c r="C6" s="290">
        <v>2692</v>
      </c>
      <c r="D6" s="291">
        <v>2016</v>
      </c>
      <c r="E6" s="291">
        <v>0</v>
      </c>
      <c r="F6" s="291">
        <v>1433</v>
      </c>
      <c r="G6" s="291">
        <v>739.1304347826087</v>
      </c>
      <c r="H6" s="291">
        <v>2507.0850202429147</v>
      </c>
      <c r="I6" s="291">
        <v>2854</v>
      </c>
      <c r="J6" s="291">
        <v>2409.6016343207357</v>
      </c>
      <c r="K6" s="291">
        <v>1916.666666666667</v>
      </c>
      <c r="L6" s="291">
        <v>2158.6345381526103</v>
      </c>
      <c r="M6" s="291">
        <v>1162.5</v>
      </c>
      <c r="N6" s="291">
        <v>1619.2609182530796</v>
      </c>
      <c r="O6" s="292">
        <v>1236.842105263158</v>
      </c>
      <c r="P6" s="287">
        <v>22744.721317681775</v>
      </c>
    </row>
    <row r="7" spans="1:16" ht="18" customHeight="1">
      <c r="A7" s="288">
        <v>3</v>
      </c>
      <c r="B7" s="289" t="s">
        <v>236</v>
      </c>
      <c r="C7" s="290">
        <v>2265</v>
      </c>
      <c r="D7" s="291">
        <v>1868</v>
      </c>
      <c r="E7" s="291">
        <v>1234</v>
      </c>
      <c r="F7" s="291">
        <v>1037</v>
      </c>
      <c r="G7" s="291">
        <v>739.1304347826087</v>
      </c>
      <c r="H7" s="291">
        <v>864.3724696356276</v>
      </c>
      <c r="I7" s="291">
        <v>1000</v>
      </c>
      <c r="J7" s="291">
        <v>1000</v>
      </c>
      <c r="K7" s="291">
        <v>2598.7179487179487</v>
      </c>
      <c r="L7" s="291">
        <v>2760.0401606425703</v>
      </c>
      <c r="M7" s="291">
        <v>1300</v>
      </c>
      <c r="N7" s="291">
        <v>2935.05039193729</v>
      </c>
      <c r="O7" s="292">
        <v>1394.7368421052631</v>
      </c>
      <c r="P7" s="287">
        <v>20996.04824782131</v>
      </c>
    </row>
    <row r="8" spans="1:16" ht="18" customHeight="1">
      <c r="A8" s="288">
        <v>4</v>
      </c>
      <c r="B8" s="289" t="s">
        <v>242</v>
      </c>
      <c r="C8" s="290">
        <v>1826</v>
      </c>
      <c r="D8" s="291">
        <v>2404</v>
      </c>
      <c r="E8" s="291">
        <v>0</v>
      </c>
      <c r="F8" s="291">
        <v>453</v>
      </c>
      <c r="G8" s="291">
        <v>736.0248447204968</v>
      </c>
      <c r="H8" s="291">
        <v>428.13765182186233</v>
      </c>
      <c r="I8" s="291">
        <v>1511</v>
      </c>
      <c r="J8" s="291">
        <v>1781.4096016343208</v>
      </c>
      <c r="K8" s="291">
        <v>1396.1538461538462</v>
      </c>
      <c r="L8" s="291">
        <v>1701.8072289156628</v>
      </c>
      <c r="M8" s="291">
        <v>1175</v>
      </c>
      <c r="N8" s="291">
        <v>1247.4804031354984</v>
      </c>
      <c r="O8" s="292">
        <v>1078.9473684210527</v>
      </c>
      <c r="P8" s="287">
        <v>15738.960944802739</v>
      </c>
    </row>
    <row r="9" spans="1:16" ht="18" customHeight="1">
      <c r="A9" s="288">
        <v>5</v>
      </c>
      <c r="B9" s="289" t="s">
        <v>237</v>
      </c>
      <c r="C9" s="290">
        <v>2098</v>
      </c>
      <c r="D9" s="291">
        <v>1769</v>
      </c>
      <c r="E9" s="291">
        <v>1483</v>
      </c>
      <c r="F9" s="291">
        <v>2427</v>
      </c>
      <c r="G9" s="291">
        <v>739.1304347826087</v>
      </c>
      <c r="H9" s="291">
        <v>0</v>
      </c>
      <c r="I9" s="291">
        <v>0</v>
      </c>
      <c r="J9" s="291">
        <v>0</v>
      </c>
      <c r="K9" s="291">
        <v>1601.2820512820513</v>
      </c>
      <c r="L9" s="291">
        <v>1252.008032128514</v>
      </c>
      <c r="M9" s="291">
        <v>775</v>
      </c>
      <c r="N9" s="291">
        <v>1930.5711086226204</v>
      </c>
      <c r="O9" s="292">
        <v>763.1578947368421</v>
      </c>
      <c r="P9" s="287">
        <v>14838.149521552634</v>
      </c>
    </row>
    <row r="10" spans="1:16" ht="18" customHeight="1">
      <c r="A10" s="288">
        <v>6</v>
      </c>
      <c r="B10" s="289" t="s">
        <v>238</v>
      </c>
      <c r="C10" s="290">
        <v>1124</v>
      </c>
      <c r="D10" s="291">
        <v>2121</v>
      </c>
      <c r="E10" s="291">
        <v>0</v>
      </c>
      <c r="F10" s="291">
        <v>863</v>
      </c>
      <c r="G10" s="291">
        <v>245.3416149068323</v>
      </c>
      <c r="H10" s="291">
        <v>233.80566801619435</v>
      </c>
      <c r="I10" s="291">
        <v>1299</v>
      </c>
      <c r="J10" s="291">
        <v>1355.4647599591422</v>
      </c>
      <c r="K10" s="291">
        <v>1092.3076923076924</v>
      </c>
      <c r="L10" s="291">
        <v>1514.0562248995984</v>
      </c>
      <c r="M10" s="291">
        <v>900</v>
      </c>
      <c r="N10" s="291">
        <v>1052.6315789473683</v>
      </c>
      <c r="O10" s="292">
        <v>1026.3157894736842</v>
      </c>
      <c r="P10" s="287">
        <v>12826.923328510515</v>
      </c>
    </row>
    <row r="11" spans="1:16" ht="18" customHeight="1">
      <c r="A11" s="288">
        <v>7</v>
      </c>
      <c r="B11" s="289" t="s">
        <v>239</v>
      </c>
      <c r="C11" s="290">
        <v>1359</v>
      </c>
      <c r="D11" s="291">
        <v>884</v>
      </c>
      <c r="E11" s="291">
        <v>1132</v>
      </c>
      <c r="F11" s="291">
        <v>868</v>
      </c>
      <c r="G11" s="291">
        <v>0</v>
      </c>
      <c r="H11" s="291">
        <v>1000</v>
      </c>
      <c r="I11" s="291">
        <v>946</v>
      </c>
      <c r="J11" s="291">
        <v>424.92339121552607</v>
      </c>
      <c r="K11" s="291">
        <v>1252.5641025641025</v>
      </c>
      <c r="L11" s="291">
        <v>1382.5301204819277</v>
      </c>
      <c r="M11" s="291">
        <v>762.5</v>
      </c>
      <c r="N11" s="291">
        <v>1240.7614781634938</v>
      </c>
      <c r="O11" s="292">
        <v>763.1578947368421</v>
      </c>
      <c r="P11" s="287">
        <v>12015.436987161893</v>
      </c>
    </row>
    <row r="12" spans="1:16" ht="18" customHeight="1">
      <c r="A12" s="288">
        <v>8</v>
      </c>
      <c r="B12" s="289" t="s">
        <v>240</v>
      </c>
      <c r="C12" s="290">
        <v>1911</v>
      </c>
      <c r="D12" s="291">
        <v>1785</v>
      </c>
      <c r="E12" s="291">
        <v>0</v>
      </c>
      <c r="F12" s="291">
        <v>1448</v>
      </c>
      <c r="G12" s="291">
        <v>751.5527950310559</v>
      </c>
      <c r="H12" s="291">
        <v>489.87854251012146</v>
      </c>
      <c r="I12" s="291">
        <v>593</v>
      </c>
      <c r="J12" s="291">
        <v>327.8855975485189</v>
      </c>
      <c r="K12" s="291">
        <v>703.8461538461538</v>
      </c>
      <c r="L12" s="291">
        <v>711.847389558233</v>
      </c>
      <c r="M12" s="291">
        <v>750</v>
      </c>
      <c r="N12" s="291">
        <v>882.4188129899217</v>
      </c>
      <c r="O12" s="292">
        <v>684.2105263157895</v>
      </c>
      <c r="P12" s="287">
        <v>11038.639817799794</v>
      </c>
    </row>
    <row r="13" spans="1:16" ht="18" customHeight="1">
      <c r="A13" s="288">
        <v>9</v>
      </c>
      <c r="B13" s="289" t="s">
        <v>80</v>
      </c>
      <c r="C13" s="290">
        <v>1251</v>
      </c>
      <c r="D13" s="291">
        <v>0</v>
      </c>
      <c r="E13" s="291">
        <v>0</v>
      </c>
      <c r="F13" s="291">
        <v>545</v>
      </c>
      <c r="G13" s="291">
        <v>490.6832298136646</v>
      </c>
      <c r="H13" s="291">
        <v>0</v>
      </c>
      <c r="I13" s="291">
        <v>0</v>
      </c>
      <c r="J13" s="291">
        <v>0</v>
      </c>
      <c r="K13" s="291">
        <v>421.79487179487177</v>
      </c>
      <c r="L13" s="291">
        <v>522.0883534136547</v>
      </c>
      <c r="M13" s="291">
        <v>375</v>
      </c>
      <c r="N13" s="291">
        <v>360.58230683090704</v>
      </c>
      <c r="O13" s="292">
        <v>447.36842105263156</v>
      </c>
      <c r="P13" s="287">
        <v>4413.517182905729</v>
      </c>
    </row>
    <row r="14" spans="1:16" ht="18" customHeight="1">
      <c r="A14" s="288">
        <v>10</v>
      </c>
      <c r="B14" s="289" t="s">
        <v>241</v>
      </c>
      <c r="C14" s="290">
        <v>336</v>
      </c>
      <c r="D14" s="291">
        <v>484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520.5128205128206</v>
      </c>
      <c r="L14" s="291">
        <v>419.6787148594378</v>
      </c>
      <c r="M14" s="291">
        <v>275</v>
      </c>
      <c r="N14" s="291">
        <v>351.6237402015677</v>
      </c>
      <c r="O14" s="292">
        <v>342.10526315789474</v>
      </c>
      <c r="P14" s="287">
        <v>2728.9205387317206</v>
      </c>
    </row>
    <row r="15" spans="1:16" ht="18" customHeight="1" thickBot="1">
      <c r="A15" s="293">
        <v>11</v>
      </c>
      <c r="B15" s="294" t="s">
        <v>78</v>
      </c>
      <c r="C15" s="295">
        <v>343</v>
      </c>
      <c r="D15" s="296">
        <v>222</v>
      </c>
      <c r="E15" s="296">
        <v>0</v>
      </c>
      <c r="F15" s="296">
        <v>0</v>
      </c>
      <c r="G15" s="296">
        <v>245.3416149068323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7">
        <v>0</v>
      </c>
      <c r="P15" s="298">
        <v>810.3416149068323</v>
      </c>
    </row>
    <row r="18" spans="1:19" ht="15">
      <c r="A18" s="304" t="s">
        <v>245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</row>
  </sheetData>
  <sheetProtection/>
  <mergeCells count="2">
    <mergeCell ref="A2:S2"/>
    <mergeCell ref="A18:S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9.140625" style="3" customWidth="1"/>
    <col min="2" max="2" width="18.57421875" style="0" customWidth="1"/>
    <col min="3" max="3" width="23.57421875" style="0" customWidth="1"/>
    <col min="4" max="4" width="11.28125" style="0" customWidth="1"/>
    <col min="5" max="5" width="3.421875" style="0" hidden="1" customWidth="1"/>
    <col min="6" max="6" width="1.8515625" style="0" customWidth="1"/>
    <col min="8" max="8" width="12.00390625" style="0" customWidth="1"/>
    <col min="9" max="12" width="9.140625" style="3" customWidth="1"/>
  </cols>
  <sheetData>
    <row r="1" spans="1:6" ht="18">
      <c r="A1" s="301" t="s">
        <v>147</v>
      </c>
      <c r="B1" s="301"/>
      <c r="C1" s="301"/>
      <c r="D1" s="301"/>
      <c r="E1" s="301"/>
      <c r="F1" s="301"/>
    </row>
    <row r="2" spans="1:6" ht="15">
      <c r="A2" s="4"/>
      <c r="F2" s="3"/>
    </row>
    <row r="3" spans="1:6" ht="15" customHeight="1">
      <c r="A3" s="300" t="s">
        <v>66</v>
      </c>
      <c r="B3" s="300"/>
      <c r="C3" s="300"/>
      <c r="F3" s="3"/>
    </row>
    <row r="4" spans="2:6" ht="15">
      <c r="B4" s="5"/>
      <c r="C4" s="5"/>
      <c r="F4" s="3"/>
    </row>
    <row r="5" spans="1:6" ht="15" customHeight="1" thickBot="1">
      <c r="A5" s="6"/>
      <c r="F5" s="3"/>
    </row>
    <row r="6" spans="1:12" ht="13.5" customHeight="1" thickBot="1">
      <c r="A6" s="1" t="s">
        <v>0</v>
      </c>
      <c r="B6" s="2" t="s">
        <v>1</v>
      </c>
      <c r="C6" s="2" t="s">
        <v>2</v>
      </c>
      <c r="D6" s="1" t="s">
        <v>3</v>
      </c>
      <c r="E6" s="198"/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3.5" customHeight="1">
      <c r="A7" s="28">
        <v>1</v>
      </c>
      <c r="B7" s="29" t="s">
        <v>4</v>
      </c>
      <c r="C7" s="30" t="s">
        <v>5</v>
      </c>
      <c r="D7" s="31">
        <v>1000</v>
      </c>
      <c r="E7" s="199"/>
      <c r="G7" s="13">
        <v>1</v>
      </c>
      <c r="H7" s="14" t="s">
        <v>75</v>
      </c>
      <c r="I7" s="15">
        <v>882</v>
      </c>
      <c r="J7" s="16">
        <v>476</v>
      </c>
      <c r="K7" s="17">
        <v>427</v>
      </c>
      <c r="L7" s="18">
        <f aca="true" t="shared" si="0" ref="L7:L17">SUM(I7:K7)</f>
        <v>1785</v>
      </c>
    </row>
    <row r="8" spans="1:12" ht="13.5" customHeight="1">
      <c r="A8" s="28">
        <v>2</v>
      </c>
      <c r="B8" s="29" t="s">
        <v>6</v>
      </c>
      <c r="C8" s="30" t="s">
        <v>7</v>
      </c>
      <c r="D8" s="31">
        <v>969.8189134808853</v>
      </c>
      <c r="E8" s="199"/>
      <c r="G8" s="19">
        <v>2</v>
      </c>
      <c r="H8" s="20" t="s">
        <v>76</v>
      </c>
      <c r="I8" s="21">
        <v>970</v>
      </c>
      <c r="J8" s="22">
        <v>858</v>
      </c>
      <c r="K8" s="23">
        <v>293</v>
      </c>
      <c r="L8" s="24">
        <f t="shared" si="0"/>
        <v>2121</v>
      </c>
    </row>
    <row r="9" spans="1:12" ht="13.5" customHeight="1">
      <c r="A9" s="28">
        <v>3</v>
      </c>
      <c r="B9" s="29" t="s">
        <v>8</v>
      </c>
      <c r="C9" s="30" t="s">
        <v>9</v>
      </c>
      <c r="D9" s="31">
        <v>960.7645875251509</v>
      </c>
      <c r="E9" s="199"/>
      <c r="G9" s="19">
        <v>3</v>
      </c>
      <c r="H9" s="20" t="s">
        <v>77</v>
      </c>
      <c r="I9" s="21">
        <v>484</v>
      </c>
      <c r="J9" s="22"/>
      <c r="K9" s="23"/>
      <c r="L9" s="24">
        <f t="shared" si="0"/>
        <v>484</v>
      </c>
    </row>
    <row r="10" spans="1:12" ht="13.5" customHeight="1">
      <c r="A10" s="28">
        <v>4</v>
      </c>
      <c r="B10" s="29" t="s">
        <v>10</v>
      </c>
      <c r="C10" s="30" t="s">
        <v>11</v>
      </c>
      <c r="D10" s="31">
        <v>945.6740442655936</v>
      </c>
      <c r="E10" s="199"/>
      <c r="G10" s="19">
        <v>4</v>
      </c>
      <c r="H10" s="20" t="s">
        <v>80</v>
      </c>
      <c r="I10" s="249"/>
      <c r="J10" s="22"/>
      <c r="K10" s="23"/>
      <c r="L10" s="24">
        <f t="shared" si="0"/>
        <v>0</v>
      </c>
    </row>
    <row r="11" spans="1:12" ht="13.5" customHeight="1">
      <c r="A11" s="28">
        <v>5</v>
      </c>
      <c r="B11" s="29" t="s">
        <v>12</v>
      </c>
      <c r="C11" s="30" t="s">
        <v>13</v>
      </c>
      <c r="D11" s="31">
        <v>932.5955734406439</v>
      </c>
      <c r="E11" s="199"/>
      <c r="G11" s="19">
        <v>5</v>
      </c>
      <c r="H11" s="20" t="s">
        <v>78</v>
      </c>
      <c r="I11" s="249">
        <v>222</v>
      </c>
      <c r="J11" s="22"/>
      <c r="K11" s="23"/>
      <c r="L11" s="24">
        <f t="shared" si="0"/>
        <v>222</v>
      </c>
    </row>
    <row r="12" spans="1:12" ht="13.5" customHeight="1">
      <c r="A12" s="28">
        <v>6</v>
      </c>
      <c r="B12" s="29" t="s">
        <v>14</v>
      </c>
      <c r="C12" s="30" t="s">
        <v>15</v>
      </c>
      <c r="D12" s="31">
        <v>914.4869215291751</v>
      </c>
      <c r="E12" s="199"/>
      <c r="G12" s="19">
        <v>6</v>
      </c>
      <c r="H12" s="20" t="s">
        <v>72</v>
      </c>
      <c r="I12" s="21">
        <v>961</v>
      </c>
      <c r="J12" s="22">
        <v>479</v>
      </c>
      <c r="K12" s="23">
        <v>428</v>
      </c>
      <c r="L12" s="24">
        <f t="shared" si="0"/>
        <v>1868</v>
      </c>
    </row>
    <row r="13" spans="1:12" ht="13.5" customHeight="1">
      <c r="A13" s="28">
        <v>7</v>
      </c>
      <c r="B13" s="29" t="s">
        <v>16</v>
      </c>
      <c r="C13" s="30" t="s">
        <v>17</v>
      </c>
      <c r="D13" s="31">
        <v>901.4084507042254</v>
      </c>
      <c r="E13" s="199"/>
      <c r="G13" s="19">
        <v>7</v>
      </c>
      <c r="H13" s="20" t="s">
        <v>73</v>
      </c>
      <c r="I13" s="21">
        <v>946</v>
      </c>
      <c r="J13" s="22">
        <v>823</v>
      </c>
      <c r="K13" s="23"/>
      <c r="L13" s="24">
        <f t="shared" si="0"/>
        <v>1769</v>
      </c>
    </row>
    <row r="14" spans="1:12" ht="13.5" customHeight="1">
      <c r="A14" s="28">
        <v>8</v>
      </c>
      <c r="B14" s="29" t="s">
        <v>18</v>
      </c>
      <c r="C14" s="30" t="s">
        <v>19</v>
      </c>
      <c r="D14" s="31">
        <v>897.3843058350101</v>
      </c>
      <c r="E14" s="199"/>
      <c r="G14" s="13">
        <v>8</v>
      </c>
      <c r="H14" s="14" t="s">
        <v>70</v>
      </c>
      <c r="I14" s="15">
        <v>914</v>
      </c>
      <c r="J14" s="16">
        <v>901</v>
      </c>
      <c r="K14" s="17">
        <v>897</v>
      </c>
      <c r="L14" s="18">
        <f t="shared" si="0"/>
        <v>2712</v>
      </c>
    </row>
    <row r="15" spans="1:12" ht="13.5" customHeight="1">
      <c r="A15" s="28">
        <v>9</v>
      </c>
      <c r="B15" s="29" t="s">
        <v>20</v>
      </c>
      <c r="C15" s="30" t="s">
        <v>21</v>
      </c>
      <c r="D15" s="31">
        <v>882.2937625754527</v>
      </c>
      <c r="E15" s="199"/>
      <c r="G15" s="13">
        <v>9</v>
      </c>
      <c r="H15" s="14" t="s">
        <v>71</v>
      </c>
      <c r="I15" s="15">
        <v>933</v>
      </c>
      <c r="J15" s="22">
        <v>547</v>
      </c>
      <c r="K15" s="42">
        <v>536</v>
      </c>
      <c r="L15" s="18">
        <f t="shared" si="0"/>
        <v>2016</v>
      </c>
    </row>
    <row r="16" spans="1:12" ht="13.5" customHeight="1">
      <c r="A16" s="28">
        <v>10</v>
      </c>
      <c r="B16" s="29" t="s">
        <v>22</v>
      </c>
      <c r="C16" s="30" t="s">
        <v>5</v>
      </c>
      <c r="D16" s="31">
        <v>867.2032193158954</v>
      </c>
      <c r="E16" s="199"/>
      <c r="G16" s="13">
        <v>10</v>
      </c>
      <c r="H16" s="14" t="s">
        <v>74</v>
      </c>
      <c r="I16" s="15">
        <v>1000</v>
      </c>
      <c r="J16" s="16">
        <v>867</v>
      </c>
      <c r="K16" s="17">
        <v>537</v>
      </c>
      <c r="L16" s="18">
        <f t="shared" si="0"/>
        <v>2404</v>
      </c>
    </row>
    <row r="17" spans="1:12" ht="13.5" customHeight="1" thickBot="1">
      <c r="A17" s="28">
        <v>11</v>
      </c>
      <c r="B17" s="29" t="s">
        <v>23</v>
      </c>
      <c r="C17" s="30" t="s">
        <v>24</v>
      </c>
      <c r="D17" s="31">
        <v>858.148893360161</v>
      </c>
      <c r="E17" s="199"/>
      <c r="G17" s="25">
        <v>11</v>
      </c>
      <c r="H17" s="26" t="s">
        <v>79</v>
      </c>
      <c r="I17" s="133">
        <v>473</v>
      </c>
      <c r="J17" s="43">
        <v>411</v>
      </c>
      <c r="K17" s="44"/>
      <c r="L17" s="27">
        <f t="shared" si="0"/>
        <v>884</v>
      </c>
    </row>
    <row r="18" spans="1:5" ht="13.5" customHeight="1">
      <c r="A18" s="28">
        <v>12</v>
      </c>
      <c r="B18" s="29" t="s">
        <v>25</v>
      </c>
      <c r="C18" s="30" t="s">
        <v>26</v>
      </c>
      <c r="D18" s="31">
        <v>822.9376257545272</v>
      </c>
      <c r="E18" s="199"/>
    </row>
    <row r="19" spans="1:5" ht="13.5" customHeight="1">
      <c r="A19" s="28">
        <v>13</v>
      </c>
      <c r="B19" s="29" t="s">
        <v>27</v>
      </c>
      <c r="C19" s="30" t="s">
        <v>19</v>
      </c>
      <c r="D19" s="31">
        <v>548.2897384305835</v>
      </c>
      <c r="E19" s="199"/>
    </row>
    <row r="20" spans="1:5" ht="13.5" customHeight="1">
      <c r="A20" s="28">
        <v>14</v>
      </c>
      <c r="B20" s="29" t="s">
        <v>28</v>
      </c>
      <c r="C20" s="30" t="s">
        <v>29</v>
      </c>
      <c r="D20" s="31">
        <v>547.2837022132796</v>
      </c>
      <c r="E20" s="199"/>
    </row>
    <row r="21" spans="1:5" ht="13.5" customHeight="1">
      <c r="A21" s="28">
        <v>14</v>
      </c>
      <c r="B21" s="29" t="s">
        <v>30</v>
      </c>
      <c r="C21" s="30" t="s">
        <v>31</v>
      </c>
      <c r="D21" s="31">
        <v>547.2837022132796</v>
      </c>
      <c r="E21" s="199"/>
    </row>
    <row r="22" spans="1:5" ht="13.5" customHeight="1">
      <c r="A22" s="28">
        <v>16</v>
      </c>
      <c r="B22" s="29" t="s">
        <v>32</v>
      </c>
      <c r="C22" s="30" t="s">
        <v>33</v>
      </c>
      <c r="D22" s="31">
        <v>537.2233400402414</v>
      </c>
      <c r="E22" s="199"/>
    </row>
    <row r="23" spans="1:5" ht="13.5" customHeight="1">
      <c r="A23" s="28">
        <v>17</v>
      </c>
      <c r="B23" s="29" t="s">
        <v>34</v>
      </c>
      <c r="C23" s="30" t="s">
        <v>35</v>
      </c>
      <c r="D23" s="31">
        <v>536.2173038229377</v>
      </c>
      <c r="E23" s="199"/>
    </row>
    <row r="24" spans="1:5" ht="13.5" customHeight="1">
      <c r="A24" s="28">
        <v>18</v>
      </c>
      <c r="B24" s="29" t="s">
        <v>36</v>
      </c>
      <c r="C24" s="30" t="s">
        <v>37</v>
      </c>
      <c r="D24" s="31">
        <v>483.90342052313883</v>
      </c>
      <c r="E24" s="199"/>
    </row>
    <row r="25" spans="1:5" ht="13.5" customHeight="1">
      <c r="A25" s="28">
        <v>18</v>
      </c>
      <c r="B25" s="29" t="s">
        <v>38</v>
      </c>
      <c r="C25" s="30" t="s">
        <v>29</v>
      </c>
      <c r="D25" s="31">
        <v>483.90342052313883</v>
      </c>
      <c r="E25" s="199"/>
    </row>
    <row r="26" spans="1:5" ht="13.5" customHeight="1">
      <c r="A26" s="28">
        <v>20</v>
      </c>
      <c r="B26" s="29" t="s">
        <v>39</v>
      </c>
      <c r="C26" s="30" t="s">
        <v>19</v>
      </c>
      <c r="D26" s="31">
        <v>482.89738430583503</v>
      </c>
      <c r="E26" s="199"/>
    </row>
    <row r="27" spans="1:5" ht="13.5" customHeight="1">
      <c r="A27" s="28">
        <v>21</v>
      </c>
      <c r="B27" s="29" t="s">
        <v>40</v>
      </c>
      <c r="C27" s="30" t="s">
        <v>41</v>
      </c>
      <c r="D27" s="31">
        <v>478.8732394366197</v>
      </c>
      <c r="E27" s="199"/>
    </row>
    <row r="28" spans="1:5" ht="13.5" customHeight="1">
      <c r="A28" s="28">
        <v>22</v>
      </c>
      <c r="B28" s="29" t="s">
        <v>42</v>
      </c>
      <c r="C28" s="30" t="s">
        <v>43</v>
      </c>
      <c r="D28" s="31">
        <v>475.85513078470825</v>
      </c>
      <c r="E28" s="199"/>
    </row>
    <row r="29" spans="1:5" ht="13.5" customHeight="1">
      <c r="A29" s="28">
        <v>23</v>
      </c>
      <c r="B29" s="29" t="s">
        <v>44</v>
      </c>
      <c r="C29" s="30" t="s">
        <v>45</v>
      </c>
      <c r="D29" s="31">
        <v>472.8370221327968</v>
      </c>
      <c r="E29" s="199"/>
    </row>
    <row r="30" spans="1:5" ht="13.5" customHeight="1">
      <c r="A30" s="28">
        <v>24</v>
      </c>
      <c r="B30" s="29" t="s">
        <v>46</v>
      </c>
      <c r="C30" s="30" t="s">
        <v>47</v>
      </c>
      <c r="D30" s="31">
        <v>427.56539235412475</v>
      </c>
      <c r="E30" s="199"/>
    </row>
    <row r="31" spans="1:5" ht="13.5" customHeight="1">
      <c r="A31" s="28">
        <v>25</v>
      </c>
      <c r="B31" s="29" t="s">
        <v>48</v>
      </c>
      <c r="C31" s="30" t="s">
        <v>5</v>
      </c>
      <c r="D31" s="31">
        <v>426.55935613682095</v>
      </c>
      <c r="E31" s="199"/>
    </row>
    <row r="32" spans="1:5" ht="13.5" customHeight="1">
      <c r="A32" s="28">
        <v>26</v>
      </c>
      <c r="B32" s="29" t="s">
        <v>49</v>
      </c>
      <c r="C32" s="30" t="s">
        <v>24</v>
      </c>
      <c r="D32" s="31">
        <v>424.5472837022133</v>
      </c>
      <c r="E32" s="199"/>
    </row>
    <row r="33" spans="1:5" ht="13.5" customHeight="1">
      <c r="A33" s="28">
        <v>27</v>
      </c>
      <c r="B33" s="29" t="s">
        <v>50</v>
      </c>
      <c r="C33" s="30" t="s">
        <v>5</v>
      </c>
      <c r="D33" s="31">
        <v>413.48088531187125</v>
      </c>
      <c r="E33" s="199"/>
    </row>
    <row r="34" spans="1:5" ht="13.5" customHeight="1">
      <c r="A34" s="28">
        <v>28</v>
      </c>
      <c r="B34" s="29" t="s">
        <v>51</v>
      </c>
      <c r="C34" s="30" t="s">
        <v>45</v>
      </c>
      <c r="D34" s="31">
        <v>411.4688128772636</v>
      </c>
      <c r="E34" s="199"/>
    </row>
    <row r="35" spans="1:5" ht="13.5" customHeight="1">
      <c r="A35" s="28">
        <v>29</v>
      </c>
      <c r="B35" s="29" t="s">
        <v>52</v>
      </c>
      <c r="C35" s="30" t="s">
        <v>53</v>
      </c>
      <c r="D35" s="31">
        <v>337.0221327967807</v>
      </c>
      <c r="E35" s="199"/>
    </row>
    <row r="36" spans="1:5" ht="13.5" customHeight="1">
      <c r="A36" s="28">
        <v>30</v>
      </c>
      <c r="B36" s="29" t="s">
        <v>54</v>
      </c>
      <c r="C36" s="30" t="s">
        <v>55</v>
      </c>
      <c r="D36" s="31">
        <v>293.7625754527163</v>
      </c>
      <c r="E36" s="199"/>
    </row>
    <row r="37" spans="1:5" ht="13.5" customHeight="1">
      <c r="A37" s="28">
        <v>31</v>
      </c>
      <c r="B37" s="29" t="s">
        <v>56</v>
      </c>
      <c r="C37" s="30" t="s">
        <v>57</v>
      </c>
      <c r="D37" s="31">
        <v>292.75653923541245</v>
      </c>
      <c r="E37" s="199"/>
    </row>
    <row r="38" spans="1:5" ht="13.5" customHeight="1">
      <c r="A38" s="28">
        <v>32</v>
      </c>
      <c r="B38" s="29" t="s">
        <v>58</v>
      </c>
      <c r="C38" s="30" t="s">
        <v>59</v>
      </c>
      <c r="D38" s="31">
        <v>290.74446680080484</v>
      </c>
      <c r="E38" s="199"/>
    </row>
    <row r="39" spans="1:5" ht="13.5" customHeight="1">
      <c r="A39" s="28">
        <v>33</v>
      </c>
      <c r="B39" s="29" t="s">
        <v>60</v>
      </c>
      <c r="C39" s="30" t="s">
        <v>61</v>
      </c>
      <c r="D39" s="31">
        <v>285.7142857142857</v>
      </c>
      <c r="E39" s="199"/>
    </row>
    <row r="40" spans="1:5" ht="13.5" customHeight="1">
      <c r="A40" s="28">
        <v>34</v>
      </c>
      <c r="B40" s="29" t="s">
        <v>62</v>
      </c>
      <c r="C40" s="30" t="s">
        <v>63</v>
      </c>
      <c r="D40" s="31">
        <v>222.33400402414486</v>
      </c>
      <c r="E40" s="199"/>
    </row>
    <row r="41" spans="1:5" ht="13.5" customHeight="1">
      <c r="A41" s="28">
        <v>35</v>
      </c>
      <c r="B41" s="29" t="s">
        <v>64</v>
      </c>
      <c r="C41" s="30" t="s">
        <v>65</v>
      </c>
      <c r="D41" s="31">
        <v>163.98390342052315</v>
      </c>
      <c r="E41" s="199"/>
    </row>
  </sheetData>
  <sheetProtection/>
  <mergeCells count="2">
    <mergeCell ref="A1:F1"/>
    <mergeCell ref="A3:C3"/>
  </mergeCells>
  <hyperlinks>
    <hyperlink ref="B8" r:id="rId1" display="http://www.sffa.org/slo-comps/rezultati/rezultati.php?id=38&amp;t=2&amp;r=o&amp;st=SVN&amp;us_id=2 - vrh"/>
    <hyperlink ref="B9" r:id="rId2" display="http://www.sffa.org/slo-comps/rezultati/rezultati.php?id=38&amp;t=2&amp;r=o&amp;st=SVN&amp;us_id=435 - vrh"/>
    <hyperlink ref="B10" r:id="rId3" display="http://www.sffa.org/slo-comps/rezultati/rezultati.php?id=38&amp;t=2&amp;r=o&amp;st=SVN&amp;us_id=54 - vrh"/>
    <hyperlink ref="B11" r:id="rId4" display="http://www.sffa.org/slo-comps/rezultati/rezultati.php?id=38&amp;t=2&amp;r=o&amp;st=SVN&amp;us_id=47 - vrh"/>
    <hyperlink ref="B12" r:id="rId5" display="http://www.sffa.org/slo-comps/rezultati/rezultati.php?id=38&amp;t=2&amp;r=o&amp;st=SVN&amp;us_id=64 - vrh"/>
    <hyperlink ref="B13" r:id="rId6" display="http://www.sffa.org/slo-comps/rezultati/rezultati.php?id=38&amp;t=2&amp;r=o&amp;st=SVN&amp;us_id=16 - vrh"/>
    <hyperlink ref="B14" r:id="rId7" display="http://www.sffa.org/slo-comps/rezultati/rezultati.php?id=38&amp;t=2&amp;r=o&amp;st=SVN&amp;us_id=24 - vrh"/>
    <hyperlink ref="B15" r:id="rId8" display="http://www.sffa.org/slo-comps/rezultati/rezultati.php?id=38&amp;t=2&amp;r=o&amp;st=SVN&amp;us_id=670 - vrh"/>
    <hyperlink ref="B16" r:id="rId9" display="http://www.sffa.org/slo-comps/rezultati/rezultati.php?id=38&amp;t=2&amp;r=o&amp;st=SVN&amp;us_id=67 - vrh"/>
    <hyperlink ref="B17" r:id="rId10" display="http://www.sffa.org/slo-comps/rezultati/rezultati.php?id=38&amp;t=2&amp;r=o&amp;st=SVN&amp;us_id=1 - vrh"/>
    <hyperlink ref="B18" r:id="rId11" display="http://www.sffa.org/slo-comps/rezultati/rezultati.php?id=38&amp;t=2&amp;r=o&amp;st=SVN&amp;us_id=22 - vrh"/>
    <hyperlink ref="B19" r:id="rId12" display="http://www.sffa.org/slo-comps/rezultati/rezultati.php?id=38&amp;t=2&amp;r=o&amp;st=SVN&amp;us_id=14 - vrh"/>
    <hyperlink ref="B20" r:id="rId13" display="http://www.sffa.org/slo-comps/rezultati/rezultati.php?id=38&amp;t=2&amp;r=o&amp;st=SVN&amp;us_id=8 - vrh"/>
    <hyperlink ref="B21" r:id="rId14" display="http://www.sffa.org/slo-comps/rezultati/rezultati.php?id=38&amp;t=2&amp;r=o&amp;st=SVN&amp;us_id=641 - vrh"/>
    <hyperlink ref="B22" r:id="rId15" display="http://www.sffa.org/slo-comps/rezultati/rezultati.php?id=38&amp;t=2&amp;r=o&amp;st=SVN&amp;us_id=18 - vrh"/>
    <hyperlink ref="B23" r:id="rId16" display="http://www.sffa.org/slo-comps/rezultati/rezultati.php?id=38&amp;t=2&amp;r=o&amp;st=SVN&amp;us_id=68 - vrh"/>
    <hyperlink ref="B24" r:id="rId17" display="http://www.sffa.org/slo-comps/rezultati/rezultati.php?id=38&amp;t=2&amp;r=o&amp;st=SVN&amp;us_id=76 - vrh"/>
    <hyperlink ref="B25" r:id="rId18" display="http://www.sffa.org/slo-comps/rezultati/rezultati.php?id=38&amp;t=2&amp;r=o&amp;st=SVN&amp;us_id=446 - vrh"/>
    <hyperlink ref="B26" r:id="rId19" display="http://www.sffa.org/slo-comps/rezultati/rezultati.php?id=38&amp;t=2&amp;r=o&amp;st=SVN&amp;us_id=34 - vrh"/>
    <hyperlink ref="B27" r:id="rId20" display="http://www.sffa.org/slo-comps/rezultati/rezultati.php?id=38&amp;t=2&amp;r=o&amp;st=SVN&amp;us_id=158 - vrh"/>
    <hyperlink ref="B28" r:id="rId21" display="http://www.sffa.org/slo-comps/rezultati/rezultati.php?id=38&amp;t=2&amp;r=o&amp;st=SVN&amp;us_id=82 - vrh"/>
    <hyperlink ref="B29" r:id="rId22" display="http://www.sffa.org/slo-comps/rezultati/rezultati.php?id=38&amp;t=2&amp;r=o&amp;st=SVN&amp;us_id=59 - vrh"/>
    <hyperlink ref="B30" r:id="rId23" display="http://www.sffa.org/slo-comps/rezultati/rezultati.php?id=38&amp;t=2&amp;r=o&amp;st=SVN&amp;us_id=378 - vrh"/>
    <hyperlink ref="B31" r:id="rId24" display="http://www.sffa.org/slo-comps/rezultati/rezultati.php?id=38&amp;t=2&amp;r=o&amp;st=SVN&amp;us_id=292 - vrh"/>
    <hyperlink ref="B32" r:id="rId25" display="http://www.sffa.org/slo-comps/rezultati/rezultati.php?id=38&amp;t=2&amp;r=o&amp;st=SVN&amp;us_id=392 - vrh"/>
    <hyperlink ref="B33" r:id="rId26" display="http://www.sffa.org/slo-comps/rezultati/rezultati.php?id=38&amp;t=2&amp;r=o&amp;st=SVN&amp;us_id=634 - vrh"/>
    <hyperlink ref="B34" r:id="rId27" display="http://www.sffa.org/slo-comps/rezultati/rezultati.php?id=38&amp;t=2&amp;r=o&amp;st=SVN&amp;us_id=77 - vrh"/>
    <hyperlink ref="B35" r:id="rId28" display="http://www.sffa.org/slo-comps/rezultati/rezultati.php?id=38&amp;t=2&amp;r=o&amp;st=SVN&amp;us_id=48 - vrh"/>
    <hyperlink ref="B36" r:id="rId29" display="http://www.sffa.org/slo-comps/rezultati/rezultati.php?id=38&amp;t=2&amp;r=o&amp;st=SVN&amp;us_id=631 - vrh"/>
    <hyperlink ref="B37" r:id="rId30" display="http://www.sffa.org/slo-comps/rezultati/rezultati.php?id=38&amp;t=2&amp;r=o&amp;st=SVN&amp;us_id=25 - vrh"/>
    <hyperlink ref="B38" r:id="rId31" display="http://www.sffa.org/slo-comps/rezultati/rezultati.php?id=38&amp;t=2&amp;r=o&amp;st=SVN&amp;us_id=741 - vrh"/>
    <hyperlink ref="B39" r:id="rId32" display="http://www.sffa.org/slo-comps/rezultati/rezultati.php?id=38&amp;t=2&amp;r=o&amp;st=SVN&amp;us_id=45 - vrh"/>
    <hyperlink ref="B40" r:id="rId33" display="http://www.sffa.org/slo-comps/rezultati/rezultati.php?id=38&amp;t=2&amp;r=o&amp;st=SVN&amp;us_id=752 - vrh"/>
    <hyperlink ref="B41" r:id="rId34" display="http://www.sffa.org/slo-comps/rezultati/rezultati.php?id=38&amp;t=2&amp;r=o&amp;st=SVN&amp;us_id=562 - vrh"/>
    <hyperlink ref="B7" r:id="rId35" display="http://www.sffa.org/slo-comps/rezultati/rezultati.php?id=38&amp;t=2&amp;r=o&amp;st=SVN&amp;us_id=11 - vrh"/>
  </hyperlinks>
  <printOptions/>
  <pageMargins left="0.7" right="0.7" top="0.75" bottom="0.75" header="0.3" footer="0.3"/>
  <pageSetup horizontalDpi="300" verticalDpi="300" orientation="portrait" paperSize="9" r:id="rId37"/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6" sqref="H6:L17"/>
    </sheetView>
  </sheetViews>
  <sheetFormatPr defaultColWidth="9.140625" defaultRowHeight="15"/>
  <cols>
    <col min="1" max="1" width="9.140625" style="3" customWidth="1"/>
    <col min="2" max="2" width="22.8515625" style="0" customWidth="1"/>
    <col min="3" max="3" width="26.28125" style="0" customWidth="1"/>
    <col min="5" max="5" width="10.140625" style="3" customWidth="1"/>
    <col min="8" max="8" width="11.8515625" style="0" customWidth="1"/>
  </cols>
  <sheetData>
    <row r="1" spans="1:5" ht="18">
      <c r="A1" s="301" t="s">
        <v>85</v>
      </c>
      <c r="B1" s="301"/>
      <c r="C1" s="301"/>
      <c r="D1" s="301"/>
      <c r="E1" s="301"/>
    </row>
    <row r="2" ht="15">
      <c r="A2" s="4"/>
    </row>
    <row r="3" spans="1:3" ht="15" customHeight="1">
      <c r="A3" s="300" t="s">
        <v>66</v>
      </c>
      <c r="B3" s="300"/>
      <c r="C3" s="300"/>
    </row>
    <row r="4" spans="2:3" ht="15">
      <c r="B4" s="5"/>
      <c r="C4" s="5"/>
    </row>
    <row r="5" ht="15" customHeight="1" thickBot="1">
      <c r="A5" s="6"/>
    </row>
    <row r="6" spans="1:12" ht="15" customHeight="1" thickBot="1">
      <c r="A6" s="1" t="s">
        <v>0</v>
      </c>
      <c r="B6" s="2" t="s">
        <v>1</v>
      </c>
      <c r="C6" s="2" t="s">
        <v>2</v>
      </c>
      <c r="D6" s="1" t="s">
        <v>3</v>
      </c>
      <c r="E6" s="59" t="s">
        <v>141</v>
      </c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 customHeight="1">
      <c r="A7" s="34">
        <v>1</v>
      </c>
      <c r="B7" s="70" t="s">
        <v>8</v>
      </c>
      <c r="C7" s="32" t="s">
        <v>81</v>
      </c>
      <c r="D7" s="34">
        <v>913</v>
      </c>
      <c r="E7" s="61">
        <v>1000</v>
      </c>
      <c r="G7" s="13">
        <v>1</v>
      </c>
      <c r="H7" s="14" t="s">
        <v>75</v>
      </c>
      <c r="I7" s="15"/>
      <c r="J7" s="16"/>
      <c r="K7" s="17"/>
      <c r="L7" s="18">
        <f aca="true" t="shared" si="0" ref="L7:L17">SUM(I7:K7)</f>
        <v>0</v>
      </c>
    </row>
    <row r="8" spans="1:12" ht="15" customHeight="1">
      <c r="A8" s="34">
        <v>2</v>
      </c>
      <c r="B8" s="70" t="s">
        <v>82</v>
      </c>
      <c r="C8" s="32" t="s">
        <v>83</v>
      </c>
      <c r="D8" s="34">
        <v>865</v>
      </c>
      <c r="E8" s="61">
        <f>(D8*1000)/913</f>
        <v>947.4260679079956</v>
      </c>
      <c r="G8" s="19">
        <v>2</v>
      </c>
      <c r="H8" s="20" t="s">
        <v>76</v>
      </c>
      <c r="I8" s="21"/>
      <c r="J8" s="22"/>
      <c r="K8" s="23"/>
      <c r="L8" s="24">
        <f t="shared" si="0"/>
        <v>0</v>
      </c>
    </row>
    <row r="9" spans="1:12" ht="15" customHeight="1">
      <c r="A9" s="34">
        <v>3</v>
      </c>
      <c r="B9" s="70" t="s">
        <v>84</v>
      </c>
      <c r="C9" s="32" t="s">
        <v>9</v>
      </c>
      <c r="D9" s="34">
        <v>765</v>
      </c>
      <c r="E9" s="61">
        <f aca="true" t="shared" si="1" ref="E9:E16">(D9*1000)/913</f>
        <v>837.8970427163198</v>
      </c>
      <c r="G9" s="19">
        <v>3</v>
      </c>
      <c r="H9" s="20" t="s">
        <v>77</v>
      </c>
      <c r="I9" s="21"/>
      <c r="J9" s="22"/>
      <c r="K9" s="23"/>
      <c r="L9" s="24">
        <f t="shared" si="0"/>
        <v>0</v>
      </c>
    </row>
    <row r="10" spans="1:12" ht="15" customHeight="1">
      <c r="A10" s="34">
        <v>4</v>
      </c>
      <c r="B10" s="70" t="s">
        <v>44</v>
      </c>
      <c r="C10" s="32" t="s">
        <v>45</v>
      </c>
      <c r="D10" s="34">
        <v>732</v>
      </c>
      <c r="E10" s="61">
        <f t="shared" si="1"/>
        <v>801.7524644030668</v>
      </c>
      <c r="G10" s="19">
        <v>4</v>
      </c>
      <c r="H10" s="20" t="s">
        <v>80</v>
      </c>
      <c r="I10" s="249"/>
      <c r="J10" s="22"/>
      <c r="K10" s="23"/>
      <c r="L10" s="24">
        <f t="shared" si="0"/>
        <v>0</v>
      </c>
    </row>
    <row r="11" spans="1:12" ht="15" customHeight="1">
      <c r="A11" s="34">
        <v>5</v>
      </c>
      <c r="B11" s="70" t="s">
        <v>16</v>
      </c>
      <c r="C11" s="32" t="s">
        <v>17</v>
      </c>
      <c r="D11" s="34">
        <v>315</v>
      </c>
      <c r="E11" s="61">
        <f t="shared" si="1"/>
        <v>345.01642935377873</v>
      </c>
      <c r="G11" s="19">
        <v>5</v>
      </c>
      <c r="H11" s="20" t="s">
        <v>78</v>
      </c>
      <c r="I11" s="249"/>
      <c r="J11" s="22"/>
      <c r="K11" s="23"/>
      <c r="L11" s="24">
        <f t="shared" si="0"/>
        <v>0</v>
      </c>
    </row>
    <row r="12" spans="1:12" ht="15" customHeight="1">
      <c r="A12" s="34">
        <v>6</v>
      </c>
      <c r="B12" s="70" t="s">
        <v>18</v>
      </c>
      <c r="C12" s="32" t="s">
        <v>19</v>
      </c>
      <c r="D12" s="34">
        <v>312</v>
      </c>
      <c r="E12" s="61">
        <f t="shared" si="1"/>
        <v>341.7305585980285</v>
      </c>
      <c r="G12" s="19">
        <v>6</v>
      </c>
      <c r="H12" s="20" t="s">
        <v>72</v>
      </c>
      <c r="I12" s="21">
        <v>1000</v>
      </c>
      <c r="J12" s="22">
        <v>234</v>
      </c>
      <c r="K12" s="23"/>
      <c r="L12" s="24">
        <f t="shared" si="0"/>
        <v>1234</v>
      </c>
    </row>
    <row r="13" spans="1:12" ht="15" customHeight="1">
      <c r="A13" s="34">
        <v>7</v>
      </c>
      <c r="B13" s="70" t="s">
        <v>51</v>
      </c>
      <c r="C13" s="32" t="s">
        <v>45</v>
      </c>
      <c r="D13" s="34">
        <v>301</v>
      </c>
      <c r="E13" s="61">
        <f t="shared" si="1"/>
        <v>329.68236582694414</v>
      </c>
      <c r="G13" s="19">
        <v>7</v>
      </c>
      <c r="H13" s="20" t="s">
        <v>73</v>
      </c>
      <c r="I13" s="21">
        <v>947</v>
      </c>
      <c r="J13" s="22">
        <v>302</v>
      </c>
      <c r="K13" s="23">
        <v>234</v>
      </c>
      <c r="L13" s="24">
        <f t="shared" si="0"/>
        <v>1483</v>
      </c>
    </row>
    <row r="14" spans="1:12" ht="15" customHeight="1">
      <c r="A14" s="34">
        <v>8</v>
      </c>
      <c r="B14" s="70" t="s">
        <v>10</v>
      </c>
      <c r="C14" s="32" t="s">
        <v>11</v>
      </c>
      <c r="D14" s="34">
        <v>276</v>
      </c>
      <c r="E14" s="61">
        <f t="shared" si="1"/>
        <v>302.3001095290252</v>
      </c>
      <c r="G14" s="13">
        <v>8</v>
      </c>
      <c r="H14" s="14" t="s">
        <v>70</v>
      </c>
      <c r="I14" s="15">
        <v>838</v>
      </c>
      <c r="J14" s="16">
        <v>345</v>
      </c>
      <c r="K14" s="17">
        <v>342</v>
      </c>
      <c r="L14" s="18">
        <f t="shared" si="0"/>
        <v>1525</v>
      </c>
    </row>
    <row r="15" spans="1:12" ht="15" customHeight="1">
      <c r="A15" s="34">
        <v>9</v>
      </c>
      <c r="B15" s="70" t="s">
        <v>46</v>
      </c>
      <c r="C15" s="32" t="s">
        <v>47</v>
      </c>
      <c r="D15" s="34">
        <v>214</v>
      </c>
      <c r="E15" s="61">
        <f t="shared" si="1"/>
        <v>234.3921139101862</v>
      </c>
      <c r="G15" s="13">
        <v>9</v>
      </c>
      <c r="H15" s="14" t="s">
        <v>71</v>
      </c>
      <c r="I15" s="15"/>
      <c r="J15" s="22"/>
      <c r="K15" s="42"/>
      <c r="L15" s="18">
        <f t="shared" si="0"/>
        <v>0</v>
      </c>
    </row>
    <row r="16" spans="1:12" ht="15" customHeight="1">
      <c r="A16" s="34">
        <v>9</v>
      </c>
      <c r="B16" s="70" t="s">
        <v>25</v>
      </c>
      <c r="C16" s="32" t="s">
        <v>26</v>
      </c>
      <c r="D16" s="34">
        <v>214</v>
      </c>
      <c r="E16" s="61">
        <f t="shared" si="1"/>
        <v>234.3921139101862</v>
      </c>
      <c r="G16" s="13">
        <v>10</v>
      </c>
      <c r="H16" s="14" t="s">
        <v>74</v>
      </c>
      <c r="I16" s="15"/>
      <c r="J16" s="16"/>
      <c r="K16" s="17"/>
      <c r="L16" s="18">
        <f t="shared" si="0"/>
        <v>0</v>
      </c>
    </row>
    <row r="17" spans="2:12" ht="15" customHeight="1" thickBot="1">
      <c r="B17" s="71"/>
      <c r="G17" s="25">
        <v>11</v>
      </c>
      <c r="H17" s="26" t="s">
        <v>79</v>
      </c>
      <c r="I17" s="133">
        <v>802</v>
      </c>
      <c r="J17" s="43">
        <v>330</v>
      </c>
      <c r="K17" s="44"/>
      <c r="L17" s="27">
        <f t="shared" si="0"/>
        <v>1132</v>
      </c>
    </row>
    <row r="18" ht="15">
      <c r="B18" s="71"/>
    </row>
  </sheetData>
  <sheetProtection/>
  <mergeCells count="2">
    <mergeCell ref="A1:E1"/>
    <mergeCell ref="A3:C3"/>
  </mergeCells>
  <hyperlinks>
    <hyperlink ref="B7" r:id="rId1" display="http://www.sffa.org/slo-comps/rezultati/rezultati.php?id=43&amp;t=1&amp;r=o&amp;us_id=435 - vrh"/>
    <hyperlink ref="B8" r:id="rId2" display="http://www.sffa.org/slo-comps/rezultati/rezultati.php?id=43&amp;t=1&amp;r=o&amp;us_id=411 - vrh"/>
    <hyperlink ref="B9" r:id="rId3" display="http://www.sffa.org/slo-comps/rezultati/rezultati.php?id=43&amp;t=1&amp;r=o&amp;us_id=4 - vrh"/>
    <hyperlink ref="B10" r:id="rId4" display="http://www.sffa.org/slo-comps/rezultati/rezultati.php?id=43&amp;t=1&amp;r=o&amp;us_id=59 - vrh"/>
    <hyperlink ref="B11" r:id="rId5" display="http://www.sffa.org/slo-comps/rezultati/rezultati.php?id=43&amp;t=1&amp;r=o&amp;us_id=16 - vrh"/>
    <hyperlink ref="B12" r:id="rId6" display="http://www.sffa.org/slo-comps/rezultati/rezultati.php?id=43&amp;t=1&amp;r=o&amp;us_id=24 - vrh"/>
    <hyperlink ref="B13" r:id="rId7" display="http://www.sffa.org/slo-comps/rezultati/rezultati.php?id=43&amp;t=1&amp;r=o&amp;us_id=77 - vrh"/>
    <hyperlink ref="B14" r:id="rId8" display="http://www.sffa.org/slo-comps/rezultati/rezultati.php?id=43&amp;t=1&amp;r=o&amp;us_id=54 - vrh"/>
    <hyperlink ref="B15" r:id="rId9" display="http://www.sffa.org/slo-comps/rezultati/rezultati.php?id=43&amp;t=1&amp;r=o&amp;us_id=378 - vrh"/>
    <hyperlink ref="B16" r:id="rId10" display="http://www.sffa.org/slo-comps/rezultati/rezultati.php?id=43&amp;t=1&amp;r=o&amp;us_id=22 - vrh"/>
  </hyperlinks>
  <printOptions/>
  <pageMargins left="0.7" right="0.7" top="0.75" bottom="0.75" header="0.3" footer="0.3"/>
  <pageSetup horizontalDpi="300" verticalDpi="300" orientation="portrait" paperSize="9" r:id="rId12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6" sqref="H6:L17"/>
    </sheetView>
  </sheetViews>
  <sheetFormatPr defaultColWidth="9.140625" defaultRowHeight="15"/>
  <cols>
    <col min="1" max="1" width="9.140625" style="3" customWidth="1"/>
    <col min="2" max="3" width="25.421875" style="0" customWidth="1"/>
    <col min="8" max="8" width="13.140625" style="0" customWidth="1"/>
  </cols>
  <sheetData>
    <row r="1" spans="1:6" ht="18">
      <c r="A1" s="301" t="s">
        <v>114</v>
      </c>
      <c r="B1" s="301"/>
      <c r="C1" s="301"/>
      <c r="D1" s="301"/>
      <c r="E1" s="301"/>
      <c r="F1" s="301"/>
    </row>
    <row r="2" spans="1:6" ht="15">
      <c r="A2" s="4"/>
      <c r="F2" s="3"/>
    </row>
    <row r="3" spans="1:6" ht="15" customHeight="1">
      <c r="A3" s="300" t="s">
        <v>66</v>
      </c>
      <c r="B3" s="300"/>
      <c r="C3" s="300"/>
      <c r="F3" s="3"/>
    </row>
    <row r="4" spans="2:6" ht="15">
      <c r="B4" s="5"/>
      <c r="C4" s="5"/>
      <c r="F4" s="3"/>
    </row>
    <row r="5" spans="1:6" ht="15" customHeight="1" thickBot="1">
      <c r="A5" s="6"/>
      <c r="F5" s="3"/>
    </row>
    <row r="6" spans="1:12" ht="15" customHeight="1" thickBot="1">
      <c r="A6" s="1" t="s">
        <v>0</v>
      </c>
      <c r="B6" s="2" t="s">
        <v>1</v>
      </c>
      <c r="C6" s="2" t="s">
        <v>2</v>
      </c>
      <c r="D6" s="1" t="s">
        <v>3</v>
      </c>
      <c r="E6" s="198"/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 customHeight="1">
      <c r="A7" s="34">
        <v>1</v>
      </c>
      <c r="B7" s="70" t="s">
        <v>10</v>
      </c>
      <c r="C7" s="32" t="s">
        <v>11</v>
      </c>
      <c r="D7" s="33">
        <v>1000</v>
      </c>
      <c r="E7" s="200"/>
      <c r="G7" s="13">
        <v>1</v>
      </c>
      <c r="H7" s="14" t="s">
        <v>75</v>
      </c>
      <c r="I7" s="147">
        <v>552</v>
      </c>
      <c r="J7" s="148">
        <v>442</v>
      </c>
      <c r="K7" s="149">
        <v>454</v>
      </c>
      <c r="L7" s="18">
        <f aca="true" t="shared" si="0" ref="L7:L17">SUM(I7:K7)</f>
        <v>1448</v>
      </c>
    </row>
    <row r="8" spans="1:12" ht="15" customHeight="1">
      <c r="A8" s="34">
        <v>2</v>
      </c>
      <c r="B8" s="70" t="s">
        <v>82</v>
      </c>
      <c r="C8" s="32" t="s">
        <v>83</v>
      </c>
      <c r="D8" s="33">
        <v>970</v>
      </c>
      <c r="E8" s="200"/>
      <c r="G8" s="19">
        <v>2</v>
      </c>
      <c r="H8" s="20" t="s">
        <v>76</v>
      </c>
      <c r="I8" s="150">
        <v>419</v>
      </c>
      <c r="J8" s="151">
        <v>444</v>
      </c>
      <c r="K8" s="153"/>
      <c r="L8" s="24">
        <f t="shared" si="0"/>
        <v>863</v>
      </c>
    </row>
    <row r="9" spans="1:12" ht="15" customHeight="1">
      <c r="A9" s="34">
        <v>3</v>
      </c>
      <c r="B9" s="70" t="s">
        <v>44</v>
      </c>
      <c r="C9" s="32" t="s">
        <v>45</v>
      </c>
      <c r="D9" s="33">
        <v>868</v>
      </c>
      <c r="E9" s="200"/>
      <c r="G9" s="19">
        <v>3</v>
      </c>
      <c r="H9" s="20" t="s">
        <v>77</v>
      </c>
      <c r="I9" s="250"/>
      <c r="J9" s="154"/>
      <c r="K9" s="153"/>
      <c r="L9" s="24">
        <f t="shared" si="0"/>
        <v>0</v>
      </c>
    </row>
    <row r="10" spans="1:12" ht="15" customHeight="1">
      <c r="A10" s="34">
        <v>4</v>
      </c>
      <c r="B10" s="70" t="s">
        <v>16</v>
      </c>
      <c r="C10" s="32" t="s">
        <v>17</v>
      </c>
      <c r="D10" s="33">
        <v>739</v>
      </c>
      <c r="E10" s="200"/>
      <c r="G10" s="19">
        <v>4</v>
      </c>
      <c r="H10" s="20" t="s">
        <v>80</v>
      </c>
      <c r="I10" s="150">
        <v>545</v>
      </c>
      <c r="J10" s="154"/>
      <c r="K10" s="153"/>
      <c r="L10" s="24">
        <f t="shared" si="0"/>
        <v>545</v>
      </c>
    </row>
    <row r="11" spans="1:12" ht="15" customHeight="1">
      <c r="A11" s="34">
        <v>5</v>
      </c>
      <c r="B11" s="70" t="s">
        <v>18</v>
      </c>
      <c r="C11" s="32" t="s">
        <v>19</v>
      </c>
      <c r="D11" s="33">
        <v>730</v>
      </c>
      <c r="E11" s="200"/>
      <c r="G11" s="19">
        <v>5</v>
      </c>
      <c r="H11" s="20" t="s">
        <v>78</v>
      </c>
      <c r="I11" s="250"/>
      <c r="J11" s="154"/>
      <c r="K11" s="153"/>
      <c r="L11" s="24">
        <f t="shared" si="0"/>
        <v>0</v>
      </c>
    </row>
    <row r="12" spans="1:12" ht="15" customHeight="1">
      <c r="A12" s="34">
        <v>6</v>
      </c>
      <c r="B12" s="70" t="s">
        <v>60</v>
      </c>
      <c r="C12" s="32" t="s">
        <v>41</v>
      </c>
      <c r="D12" s="33">
        <v>597</v>
      </c>
      <c r="E12" s="200"/>
      <c r="G12" s="19">
        <v>6</v>
      </c>
      <c r="H12" s="20" t="s">
        <v>72</v>
      </c>
      <c r="I12" s="150">
        <v>591</v>
      </c>
      <c r="J12" s="151">
        <v>446</v>
      </c>
      <c r="K12" s="153"/>
      <c r="L12" s="24">
        <f t="shared" si="0"/>
        <v>1037</v>
      </c>
    </row>
    <row r="13" spans="1:12" ht="15" customHeight="1">
      <c r="A13" s="34">
        <v>7</v>
      </c>
      <c r="B13" s="70" t="s">
        <v>8</v>
      </c>
      <c r="C13" s="32" t="s">
        <v>81</v>
      </c>
      <c r="D13" s="33">
        <v>591</v>
      </c>
      <c r="E13" s="200"/>
      <c r="G13" s="19">
        <v>7</v>
      </c>
      <c r="H13" s="20" t="s">
        <v>73</v>
      </c>
      <c r="I13" s="150">
        <v>1000</v>
      </c>
      <c r="J13" s="151">
        <v>970</v>
      </c>
      <c r="K13" s="152">
        <v>457</v>
      </c>
      <c r="L13" s="24">
        <f t="shared" si="0"/>
        <v>2427</v>
      </c>
    </row>
    <row r="14" spans="1:12" ht="15" customHeight="1">
      <c r="A14" s="34">
        <v>8</v>
      </c>
      <c r="B14" s="70" t="s">
        <v>86</v>
      </c>
      <c r="C14" s="32" t="s">
        <v>19</v>
      </c>
      <c r="D14" s="33">
        <v>564</v>
      </c>
      <c r="E14" s="200"/>
      <c r="G14" s="13">
        <v>8</v>
      </c>
      <c r="H14" s="14" t="s">
        <v>70</v>
      </c>
      <c r="I14" s="150">
        <v>739</v>
      </c>
      <c r="J14" s="252">
        <v>730</v>
      </c>
      <c r="K14" s="253">
        <v>564</v>
      </c>
      <c r="L14" s="18">
        <f t="shared" si="0"/>
        <v>2033</v>
      </c>
    </row>
    <row r="15" spans="1:12" ht="15" customHeight="1">
      <c r="A15" s="34">
        <v>9</v>
      </c>
      <c r="B15" s="70" t="s">
        <v>30</v>
      </c>
      <c r="C15" s="32" t="s">
        <v>87</v>
      </c>
      <c r="D15" s="33">
        <v>562</v>
      </c>
      <c r="E15" s="200"/>
      <c r="G15" s="13">
        <v>9</v>
      </c>
      <c r="H15" s="14" t="s">
        <v>71</v>
      </c>
      <c r="I15" s="156">
        <v>597</v>
      </c>
      <c r="J15" s="151">
        <v>562</v>
      </c>
      <c r="K15" s="254">
        <v>274</v>
      </c>
      <c r="L15" s="18">
        <f t="shared" si="0"/>
        <v>1433</v>
      </c>
    </row>
    <row r="16" spans="1:12" ht="15" customHeight="1">
      <c r="A16" s="34">
        <v>10</v>
      </c>
      <c r="B16" s="70" t="s">
        <v>42</v>
      </c>
      <c r="C16" s="32" t="s">
        <v>43</v>
      </c>
      <c r="D16" s="33">
        <v>552</v>
      </c>
      <c r="E16" s="200"/>
      <c r="G16" s="13">
        <v>10</v>
      </c>
      <c r="H16" s="14" t="s">
        <v>74</v>
      </c>
      <c r="I16" s="156">
        <v>453</v>
      </c>
      <c r="J16" s="252"/>
      <c r="K16" s="155"/>
      <c r="L16" s="18">
        <f t="shared" si="0"/>
        <v>453</v>
      </c>
    </row>
    <row r="17" spans="1:12" ht="15" customHeight="1" thickBot="1">
      <c r="A17" s="34">
        <v>11</v>
      </c>
      <c r="B17" s="70" t="s">
        <v>49</v>
      </c>
      <c r="C17" s="32" t="s">
        <v>24</v>
      </c>
      <c r="D17" s="33">
        <v>545</v>
      </c>
      <c r="E17" s="200"/>
      <c r="G17" s="25">
        <v>11</v>
      </c>
      <c r="H17" s="26" t="s">
        <v>79</v>
      </c>
      <c r="I17" s="251">
        <v>868</v>
      </c>
      <c r="J17" s="157"/>
      <c r="K17" s="158"/>
      <c r="L17" s="27">
        <f t="shared" si="0"/>
        <v>868</v>
      </c>
    </row>
    <row r="18" spans="1:5" ht="15" customHeight="1">
      <c r="A18" s="34">
        <v>12</v>
      </c>
      <c r="B18" s="70" t="s">
        <v>88</v>
      </c>
      <c r="C18" s="32" t="s">
        <v>89</v>
      </c>
      <c r="D18" s="33">
        <v>457</v>
      </c>
      <c r="E18" s="200"/>
    </row>
    <row r="19" spans="1:5" ht="15" customHeight="1">
      <c r="A19" s="34">
        <v>13</v>
      </c>
      <c r="B19" s="70" t="s">
        <v>50</v>
      </c>
      <c r="C19" s="32" t="s">
        <v>5</v>
      </c>
      <c r="D19" s="33">
        <v>454</v>
      </c>
      <c r="E19" s="200"/>
    </row>
    <row r="20" spans="1:5" ht="15" customHeight="1">
      <c r="A20" s="34">
        <v>14</v>
      </c>
      <c r="B20" s="70" t="s">
        <v>32</v>
      </c>
      <c r="C20" s="32" t="s">
        <v>33</v>
      </c>
      <c r="D20" s="33">
        <v>453</v>
      </c>
      <c r="E20" s="200"/>
    </row>
    <row r="21" spans="1:5" ht="15" customHeight="1">
      <c r="A21" s="34">
        <v>15</v>
      </c>
      <c r="B21" s="70" t="s">
        <v>46</v>
      </c>
      <c r="C21" s="32" t="s">
        <v>47</v>
      </c>
      <c r="D21" s="33">
        <v>446</v>
      </c>
      <c r="E21" s="200"/>
    </row>
    <row r="22" spans="1:5" ht="15" customHeight="1">
      <c r="A22" s="34">
        <v>16</v>
      </c>
      <c r="B22" s="70" t="s">
        <v>56</v>
      </c>
      <c r="C22" s="32" t="s">
        <v>57</v>
      </c>
      <c r="D22" s="33">
        <v>444</v>
      </c>
      <c r="E22" s="200"/>
    </row>
    <row r="23" spans="1:5" ht="15" customHeight="1">
      <c r="A23" s="34">
        <v>17</v>
      </c>
      <c r="B23" s="70" t="s">
        <v>48</v>
      </c>
      <c r="C23" s="32" t="s">
        <v>5</v>
      </c>
      <c r="D23" s="33">
        <v>442</v>
      </c>
      <c r="E23" s="200"/>
    </row>
    <row r="24" spans="1:5" ht="15" customHeight="1">
      <c r="A24" s="34">
        <v>18</v>
      </c>
      <c r="B24" s="70" t="s">
        <v>6</v>
      </c>
      <c r="C24" s="32" t="s">
        <v>7</v>
      </c>
      <c r="D24" s="33">
        <v>419</v>
      </c>
      <c r="E24" s="200"/>
    </row>
    <row r="25" spans="1:5" ht="15" customHeight="1">
      <c r="A25" s="34">
        <v>19</v>
      </c>
      <c r="B25" s="70" t="s">
        <v>39</v>
      </c>
      <c r="C25" s="32" t="s">
        <v>19</v>
      </c>
      <c r="D25" s="33">
        <v>274</v>
      </c>
      <c r="E25" s="200"/>
    </row>
    <row r="26" spans="1:5" ht="15" customHeight="1">
      <c r="A26" s="34">
        <v>20</v>
      </c>
      <c r="B26" s="70" t="s">
        <v>25</v>
      </c>
      <c r="C26" s="32" t="s">
        <v>26</v>
      </c>
      <c r="D26" s="33">
        <v>269</v>
      </c>
      <c r="E26" s="200"/>
    </row>
    <row r="27" spans="1:5" ht="15" customHeight="1">
      <c r="A27" s="34">
        <v>21</v>
      </c>
      <c r="B27" s="70" t="s">
        <v>58</v>
      </c>
      <c r="C27" s="32" t="s">
        <v>59</v>
      </c>
      <c r="D27" s="33">
        <v>127</v>
      </c>
      <c r="E27" s="200"/>
    </row>
    <row r="28" ht="15">
      <c r="B28" s="71"/>
    </row>
  </sheetData>
  <sheetProtection/>
  <mergeCells count="2">
    <mergeCell ref="A1:F1"/>
    <mergeCell ref="A3:C3"/>
  </mergeCells>
  <hyperlinks>
    <hyperlink ref="B7" r:id="rId1" display="http://www.sffa.org/slo-comps/rezultati/rezultati.php?id=43&amp;t=2&amp;r=o&amp;us_id=54 - vrh"/>
    <hyperlink ref="B8" r:id="rId2" display="http://www.sffa.org/slo-comps/rezultati/rezultati.php?id=43&amp;t=2&amp;r=o&amp;us_id=411 - vrh"/>
    <hyperlink ref="B9" r:id="rId3" display="http://www.sffa.org/slo-comps/rezultati/rezultati.php?id=43&amp;t=2&amp;r=o&amp;us_id=59 - vrh"/>
    <hyperlink ref="B10" r:id="rId4" display="http://www.sffa.org/slo-comps/rezultati/rezultati.php?id=43&amp;t=2&amp;r=o&amp;us_id=16 - vrh"/>
    <hyperlink ref="B11" r:id="rId5" display="http://www.sffa.org/slo-comps/rezultati/rezultati.php?id=43&amp;t=2&amp;r=o&amp;us_id=24 - vrh"/>
    <hyperlink ref="B12" r:id="rId6" display="http://www.sffa.org/slo-comps/rezultati/rezultati.php?id=43&amp;t=2&amp;r=o&amp;us_id=45 - vrh"/>
    <hyperlink ref="B13" r:id="rId7" display="http://www.sffa.org/slo-comps/rezultati/rezultati.php?id=43&amp;t=2&amp;r=o&amp;us_id=435 - vrh"/>
    <hyperlink ref="B14" r:id="rId8" display="http://www.sffa.org/slo-comps/rezultati/rezultati.php?id=43&amp;t=2&amp;r=o&amp;us_id=148 - vrh"/>
    <hyperlink ref="B15" r:id="rId9" display="http://www.sffa.org/slo-comps/rezultati/rezultati.php?id=43&amp;t=2&amp;r=o&amp;us_id=641 - vrh"/>
    <hyperlink ref="B16" r:id="rId10" display="http://www.sffa.org/slo-comps/rezultati/rezultati.php?id=43&amp;t=2&amp;r=o&amp;us_id=82 - vrh"/>
    <hyperlink ref="B17" r:id="rId11" display="http://www.sffa.org/slo-comps/rezultati/rezultati.php?id=43&amp;t=2&amp;r=o&amp;us_id=392 - vrh"/>
    <hyperlink ref="B18" r:id="rId12" display="http://www.sffa.org/slo-comps/rezultati/rezultati.php?id=43&amp;t=2&amp;r=o&amp;us_id=28 - vrh"/>
    <hyperlink ref="B19" r:id="rId13" display="http://www.sffa.org/slo-comps/rezultati/rezultati.php?id=43&amp;t=2&amp;r=o&amp;us_id=634 - vrh"/>
    <hyperlink ref="B20" r:id="rId14" display="http://www.sffa.org/slo-comps/rezultati/rezultati.php?id=43&amp;t=2&amp;r=o&amp;us_id=18 - vrh"/>
    <hyperlink ref="B21" r:id="rId15" display="http://www.sffa.org/slo-comps/rezultati/rezultati.php?id=43&amp;t=2&amp;r=o&amp;us_id=378 - vrh"/>
    <hyperlink ref="B22" r:id="rId16" display="http://www.sffa.org/slo-comps/rezultati/rezultati.php?id=43&amp;t=2&amp;r=o&amp;us_id=25 - vrh"/>
    <hyperlink ref="B23" r:id="rId17" display="http://www.sffa.org/slo-comps/rezultati/rezultati.php?id=43&amp;t=2&amp;r=o&amp;us_id=292 - vrh"/>
    <hyperlink ref="B24" r:id="rId18" display="http://www.sffa.org/slo-comps/rezultati/rezultati.php?id=43&amp;t=2&amp;r=o&amp;us_id=2 - vrh"/>
    <hyperlink ref="B25" r:id="rId19" display="http://www.sffa.org/slo-comps/rezultati/rezultati.php?id=43&amp;t=2&amp;r=o&amp;us_id=34 - vrh"/>
    <hyperlink ref="B26" r:id="rId20" display="http://www.sffa.org/slo-comps/rezultati/rezultati.php?id=43&amp;t=2&amp;r=o&amp;us_id=22 - vrh"/>
    <hyperlink ref="B27" r:id="rId21" display="http://www.sffa.org/slo-comps/rezultati/rezultati.php?id=43&amp;t=2&amp;r=o&amp;us_id=741 - vrh"/>
  </hyperlinks>
  <printOptions/>
  <pageMargins left="0.7" right="0.7" top="0.75" bottom="0.75" header="0.3" footer="0.3"/>
  <pageSetup horizontalDpi="300" verticalDpi="300" orientation="portrait" paperSize="9" r:id="rId23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6" sqref="H6:L17"/>
    </sheetView>
  </sheetViews>
  <sheetFormatPr defaultColWidth="9.140625" defaultRowHeight="15"/>
  <cols>
    <col min="2" max="3" width="24.421875" style="0" customWidth="1"/>
    <col min="5" max="5" width="9.140625" style="3" customWidth="1"/>
    <col min="8" max="8" width="13.00390625" style="0" customWidth="1"/>
    <col min="9" max="9" width="10.57421875" style="0" customWidth="1"/>
  </cols>
  <sheetData>
    <row r="1" spans="1:5" ht="18">
      <c r="A1" s="301" t="s">
        <v>115</v>
      </c>
      <c r="B1" s="301"/>
      <c r="C1" s="301"/>
      <c r="D1" s="301"/>
      <c r="E1" s="301"/>
    </row>
    <row r="2" ht="15">
      <c r="A2" s="4"/>
    </row>
    <row r="3" spans="1:3" ht="15" customHeight="1">
      <c r="A3" s="300" t="s">
        <v>66</v>
      </c>
      <c r="B3" s="300"/>
      <c r="C3" s="300"/>
    </row>
    <row r="4" spans="1:3" ht="15">
      <c r="A4" s="3"/>
      <c r="B4" s="5"/>
      <c r="C4" s="5"/>
    </row>
    <row r="5" ht="15" customHeight="1" thickBot="1">
      <c r="A5" s="6"/>
    </row>
    <row r="6" spans="1:12" ht="15.75" thickBot="1">
      <c r="A6" s="1" t="s">
        <v>0</v>
      </c>
      <c r="B6" s="2" t="s">
        <v>1</v>
      </c>
      <c r="C6" s="2" t="s">
        <v>2</v>
      </c>
      <c r="D6" s="1" t="s">
        <v>3</v>
      </c>
      <c r="E6" s="59" t="s">
        <v>140</v>
      </c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 customHeight="1">
      <c r="A7" s="34">
        <v>1</v>
      </c>
      <c r="B7" s="70" t="s">
        <v>18</v>
      </c>
      <c r="C7" s="32" t="s">
        <v>19</v>
      </c>
      <c r="D7" s="34">
        <v>161</v>
      </c>
      <c r="E7" s="159">
        <v>500</v>
      </c>
      <c r="G7" s="13">
        <v>1</v>
      </c>
      <c r="H7" s="14" t="s">
        <v>75</v>
      </c>
      <c r="I7" s="180">
        <v>260.8695652173913</v>
      </c>
      <c r="J7" s="163">
        <v>245.3416149068323</v>
      </c>
      <c r="K7" s="164">
        <v>245.3416149068323</v>
      </c>
      <c r="L7" s="160">
        <f aca="true" t="shared" si="0" ref="L7:L17">SUM(I7:K7)</f>
        <v>751.5527950310559</v>
      </c>
    </row>
    <row r="8" spans="1:12" ht="15" customHeight="1">
      <c r="A8" s="34">
        <v>2</v>
      </c>
      <c r="B8" s="70" t="s">
        <v>82</v>
      </c>
      <c r="C8" s="32" t="s">
        <v>83</v>
      </c>
      <c r="D8" s="34">
        <v>128</v>
      </c>
      <c r="E8" s="159">
        <v>397.51552795031057</v>
      </c>
      <c r="G8" s="19">
        <v>2</v>
      </c>
      <c r="H8" s="20" t="s">
        <v>76</v>
      </c>
      <c r="I8" s="165">
        <v>245.3416149068323</v>
      </c>
      <c r="J8" s="22"/>
      <c r="K8" s="145"/>
      <c r="L8" s="161">
        <f t="shared" si="0"/>
        <v>245.3416149068323</v>
      </c>
    </row>
    <row r="9" spans="1:12" ht="15" customHeight="1">
      <c r="A9" s="34">
        <v>3</v>
      </c>
      <c r="B9" s="70" t="s">
        <v>10</v>
      </c>
      <c r="C9" s="32" t="s">
        <v>11</v>
      </c>
      <c r="D9" s="34">
        <v>110</v>
      </c>
      <c r="E9" s="159">
        <v>341.6149068322981</v>
      </c>
      <c r="G9" s="19">
        <v>3</v>
      </c>
      <c r="H9" s="20" t="s">
        <v>77</v>
      </c>
      <c r="I9" s="168"/>
      <c r="J9" s="22"/>
      <c r="K9" s="145"/>
      <c r="L9" s="161">
        <f t="shared" si="0"/>
        <v>0</v>
      </c>
    </row>
    <row r="10" spans="1:12" ht="15" customHeight="1">
      <c r="A10" s="34">
        <v>4</v>
      </c>
      <c r="B10" s="70" t="s">
        <v>48</v>
      </c>
      <c r="C10" s="32" t="s">
        <v>5</v>
      </c>
      <c r="D10" s="34">
        <v>84</v>
      </c>
      <c r="E10" s="159">
        <v>260.8695652173913</v>
      </c>
      <c r="G10" s="19">
        <v>3</v>
      </c>
      <c r="H10" s="20" t="s">
        <v>80</v>
      </c>
      <c r="I10" s="165">
        <v>245.3416149068323</v>
      </c>
      <c r="J10" s="159">
        <v>245.3416149068323</v>
      </c>
      <c r="K10" s="145"/>
      <c r="L10" s="161">
        <f t="shared" si="0"/>
        <v>490.6832298136646</v>
      </c>
    </row>
    <row r="11" spans="1:12" ht="15" customHeight="1">
      <c r="A11" s="34">
        <v>5</v>
      </c>
      <c r="B11" s="70" t="s">
        <v>8</v>
      </c>
      <c r="C11" s="32" t="s">
        <v>81</v>
      </c>
      <c r="D11" s="34">
        <v>80</v>
      </c>
      <c r="E11" s="159">
        <v>248.4472049689441</v>
      </c>
      <c r="G11" s="19">
        <v>3</v>
      </c>
      <c r="H11" s="20" t="s">
        <v>78</v>
      </c>
      <c r="I11" s="165">
        <v>245.3416149068323</v>
      </c>
      <c r="J11" s="22"/>
      <c r="K11" s="145"/>
      <c r="L11" s="161">
        <f t="shared" si="0"/>
        <v>245.3416149068323</v>
      </c>
    </row>
    <row r="12" spans="1:12" ht="15" customHeight="1">
      <c r="A12" s="34">
        <v>5</v>
      </c>
      <c r="B12" s="70" t="s">
        <v>60</v>
      </c>
      <c r="C12" s="32" t="s">
        <v>41</v>
      </c>
      <c r="D12" s="34">
        <v>80</v>
      </c>
      <c r="E12" s="159">
        <v>248.4472049689441</v>
      </c>
      <c r="G12" s="19">
        <v>6</v>
      </c>
      <c r="H12" s="20" t="s">
        <v>72</v>
      </c>
      <c r="I12" s="165">
        <v>248.4472049689441</v>
      </c>
      <c r="J12" s="159">
        <v>245.3416149068323</v>
      </c>
      <c r="K12" s="159">
        <v>245.3416149068323</v>
      </c>
      <c r="L12" s="161">
        <f t="shared" si="0"/>
        <v>739.1304347826087</v>
      </c>
    </row>
    <row r="13" spans="1:12" ht="15" customHeight="1">
      <c r="A13" s="34">
        <v>7</v>
      </c>
      <c r="B13" s="70" t="s">
        <v>16</v>
      </c>
      <c r="C13" s="32" t="s">
        <v>17</v>
      </c>
      <c r="D13" s="34">
        <v>79</v>
      </c>
      <c r="E13" s="159">
        <v>245.3416149068323</v>
      </c>
      <c r="G13" s="19">
        <v>7</v>
      </c>
      <c r="H13" s="20" t="s">
        <v>73</v>
      </c>
      <c r="I13" s="165">
        <v>397.51552795031057</v>
      </c>
      <c r="J13" s="159">
        <v>341.6149068322981</v>
      </c>
      <c r="K13" s="145"/>
      <c r="L13" s="161">
        <f t="shared" si="0"/>
        <v>739.1304347826087</v>
      </c>
    </row>
    <row r="14" spans="1:12" ht="15" customHeight="1">
      <c r="A14" s="34">
        <v>7</v>
      </c>
      <c r="B14" s="70" t="s">
        <v>90</v>
      </c>
      <c r="C14" s="32" t="s">
        <v>91</v>
      </c>
      <c r="D14" s="34">
        <v>79</v>
      </c>
      <c r="E14" s="159">
        <v>245.3416149068323</v>
      </c>
      <c r="G14" s="13">
        <v>8</v>
      </c>
      <c r="H14" s="14" t="s">
        <v>70</v>
      </c>
      <c r="I14" s="255">
        <v>500</v>
      </c>
      <c r="J14" s="256">
        <v>245.3416149068323</v>
      </c>
      <c r="K14" s="257">
        <v>245.3416149068323</v>
      </c>
      <c r="L14" s="160">
        <f t="shared" si="0"/>
        <v>990.6832298136646</v>
      </c>
    </row>
    <row r="15" spans="1:12" ht="15" customHeight="1">
      <c r="A15" s="34">
        <v>7</v>
      </c>
      <c r="B15" s="70" t="s">
        <v>12</v>
      </c>
      <c r="C15" s="32" t="s">
        <v>13</v>
      </c>
      <c r="D15" s="34">
        <v>79</v>
      </c>
      <c r="E15" s="159">
        <v>245.3416149068323</v>
      </c>
      <c r="G15" s="13">
        <v>9</v>
      </c>
      <c r="H15" s="14" t="s">
        <v>71</v>
      </c>
      <c r="I15" s="167">
        <v>248.4472049689441</v>
      </c>
      <c r="J15" s="159">
        <v>245.3416149068323</v>
      </c>
      <c r="K15" s="259">
        <v>245.3416149068323</v>
      </c>
      <c r="L15" s="160">
        <f t="shared" si="0"/>
        <v>739.1304347826087</v>
      </c>
    </row>
    <row r="16" spans="1:12" ht="15" customHeight="1">
      <c r="A16" s="34">
        <v>7</v>
      </c>
      <c r="B16" s="70" t="s">
        <v>30</v>
      </c>
      <c r="C16" s="32" t="s">
        <v>87</v>
      </c>
      <c r="D16" s="34">
        <v>79</v>
      </c>
      <c r="E16" s="159">
        <v>245.3416149068323</v>
      </c>
      <c r="G16" s="13">
        <v>10</v>
      </c>
      <c r="H16" s="14" t="s">
        <v>74</v>
      </c>
      <c r="I16" s="165">
        <v>245.3416149068323</v>
      </c>
      <c r="J16" s="256">
        <v>245.3416149068323</v>
      </c>
      <c r="K16" s="257">
        <v>245.3416149068323</v>
      </c>
      <c r="L16" s="160">
        <f t="shared" si="0"/>
        <v>736.0248447204968</v>
      </c>
    </row>
    <row r="17" spans="1:12" ht="15" customHeight="1" thickBot="1">
      <c r="A17" s="34">
        <v>7</v>
      </c>
      <c r="B17" s="70" t="s">
        <v>92</v>
      </c>
      <c r="C17" s="32" t="s">
        <v>93</v>
      </c>
      <c r="D17" s="34">
        <v>79</v>
      </c>
      <c r="E17" s="159">
        <v>245.3416149068323</v>
      </c>
      <c r="G17" s="25">
        <v>11</v>
      </c>
      <c r="H17" s="26" t="s">
        <v>79</v>
      </c>
      <c r="I17" s="169"/>
      <c r="J17" s="43"/>
      <c r="K17" s="146"/>
      <c r="L17" s="162">
        <f t="shared" si="0"/>
        <v>0</v>
      </c>
    </row>
    <row r="18" spans="1:5" ht="15" customHeight="1">
      <c r="A18" s="34">
        <v>7</v>
      </c>
      <c r="B18" s="70" t="s">
        <v>49</v>
      </c>
      <c r="C18" s="32" t="s">
        <v>24</v>
      </c>
      <c r="D18" s="34">
        <v>79</v>
      </c>
      <c r="E18" s="159">
        <v>245.3416149068323</v>
      </c>
    </row>
    <row r="19" spans="1:5" ht="15" customHeight="1">
      <c r="A19" s="34">
        <v>7</v>
      </c>
      <c r="B19" s="70" t="s">
        <v>94</v>
      </c>
      <c r="C19" s="32" t="s">
        <v>95</v>
      </c>
      <c r="D19" s="34">
        <v>79</v>
      </c>
      <c r="E19" s="159">
        <v>245.3416149068323</v>
      </c>
    </row>
    <row r="20" spans="1:5" ht="15" customHeight="1">
      <c r="A20" s="34">
        <v>7</v>
      </c>
      <c r="B20" s="70" t="s">
        <v>96</v>
      </c>
      <c r="C20" s="32" t="s">
        <v>97</v>
      </c>
      <c r="D20" s="34">
        <v>79</v>
      </c>
      <c r="E20" s="159">
        <v>245.3416149068323</v>
      </c>
    </row>
    <row r="21" spans="1:5" ht="15" customHeight="1">
      <c r="A21" s="34">
        <v>7</v>
      </c>
      <c r="B21" s="70" t="s">
        <v>62</v>
      </c>
      <c r="C21" s="32" t="s">
        <v>63</v>
      </c>
      <c r="D21" s="34">
        <v>79</v>
      </c>
      <c r="E21" s="159">
        <v>245.3416149068323</v>
      </c>
    </row>
    <row r="22" spans="1:5" ht="15" customHeight="1">
      <c r="A22" s="34">
        <v>7</v>
      </c>
      <c r="B22" s="70" t="s">
        <v>84</v>
      </c>
      <c r="C22" s="32" t="s">
        <v>9</v>
      </c>
      <c r="D22" s="34">
        <v>79</v>
      </c>
      <c r="E22" s="159">
        <v>245.3416149068323</v>
      </c>
    </row>
    <row r="23" spans="1:5" ht="15" customHeight="1">
      <c r="A23" s="34">
        <v>7</v>
      </c>
      <c r="B23" s="70" t="s">
        <v>20</v>
      </c>
      <c r="C23" s="32" t="s">
        <v>21</v>
      </c>
      <c r="D23" s="34">
        <v>79</v>
      </c>
      <c r="E23" s="159">
        <v>245.3416149068323</v>
      </c>
    </row>
    <row r="24" spans="1:5" ht="15" customHeight="1">
      <c r="A24" s="34">
        <v>7</v>
      </c>
      <c r="B24" s="70" t="s">
        <v>40</v>
      </c>
      <c r="C24" s="32" t="s">
        <v>41</v>
      </c>
      <c r="D24" s="34">
        <v>79</v>
      </c>
      <c r="E24" s="159">
        <v>245.3416149068323</v>
      </c>
    </row>
    <row r="25" spans="1:5" ht="15" customHeight="1">
      <c r="A25" s="34">
        <v>7</v>
      </c>
      <c r="B25" s="70" t="s">
        <v>46</v>
      </c>
      <c r="C25" s="32" t="s">
        <v>47</v>
      </c>
      <c r="D25" s="34">
        <v>79</v>
      </c>
      <c r="E25" s="159">
        <v>245.3416149068323</v>
      </c>
    </row>
    <row r="26" spans="1:5" ht="15" customHeight="1">
      <c r="A26" s="34">
        <v>7</v>
      </c>
      <c r="B26" s="70" t="s">
        <v>6</v>
      </c>
      <c r="C26" s="32" t="s">
        <v>7</v>
      </c>
      <c r="D26" s="34">
        <v>79</v>
      </c>
      <c r="E26" s="159">
        <v>245.3416149068323</v>
      </c>
    </row>
    <row r="27" spans="1:5" ht="15" customHeight="1">
      <c r="A27" s="34">
        <v>7</v>
      </c>
      <c r="B27" s="70" t="s">
        <v>42</v>
      </c>
      <c r="C27" s="32" t="s">
        <v>43</v>
      </c>
      <c r="D27" s="34">
        <v>79</v>
      </c>
      <c r="E27" s="159">
        <v>245.3416149068323</v>
      </c>
    </row>
    <row r="28" spans="1:5" ht="15" customHeight="1">
      <c r="A28" s="34">
        <v>7</v>
      </c>
      <c r="B28" s="70" t="s">
        <v>50</v>
      </c>
      <c r="C28" s="32" t="s">
        <v>5</v>
      </c>
      <c r="D28" s="34">
        <v>79</v>
      </c>
      <c r="E28" s="159">
        <v>245.3416149068323</v>
      </c>
    </row>
    <row r="29" spans="1:5" ht="15" customHeight="1">
      <c r="A29" s="34">
        <v>7</v>
      </c>
      <c r="B29" s="70" t="s">
        <v>98</v>
      </c>
      <c r="C29" s="32" t="s">
        <v>99</v>
      </c>
      <c r="D29" s="34">
        <v>79</v>
      </c>
      <c r="E29" s="159">
        <v>245.3416149068323</v>
      </c>
    </row>
    <row r="30" ht="15">
      <c r="B30" s="71"/>
    </row>
    <row r="31" ht="15">
      <c r="B31" s="71"/>
    </row>
    <row r="32" ht="15">
      <c r="B32" s="71"/>
    </row>
  </sheetData>
  <sheetProtection/>
  <mergeCells count="2">
    <mergeCell ref="A1:E1"/>
    <mergeCell ref="A3:C3"/>
  </mergeCells>
  <hyperlinks>
    <hyperlink ref="B7" r:id="rId1" display="http://www.sffa.org/slo-comps/rezultati/rezultati.php?id=41&amp;r=o&amp;us_id=24 - vrh"/>
    <hyperlink ref="B8" r:id="rId2" display="http://www.sffa.org/slo-comps/rezultati/rezultati.php?id=41&amp;r=o&amp;us_id=411 - vrh"/>
    <hyperlink ref="B9" r:id="rId3" display="http://www.sffa.org/slo-comps/rezultati/rezultati.php?id=41&amp;r=o&amp;us_id=54 - vrh"/>
    <hyperlink ref="B10" r:id="rId4" display="http://www.sffa.org/slo-comps/rezultati/rezultati.php?id=41&amp;r=o&amp;us_id=292 - vrh"/>
    <hyperlink ref="B11" r:id="rId5" display="http://www.sffa.org/slo-comps/rezultati/rezultati.php?id=41&amp;r=o&amp;us_id=435 - vrh"/>
    <hyperlink ref="B12" r:id="rId6" display="http://www.sffa.org/slo-comps/rezultati/rezultati.php?id=41&amp;r=o&amp;us_id=45 - vrh"/>
    <hyperlink ref="B13" r:id="rId7" display="http://www.sffa.org/slo-comps/rezultati/rezultati.php?id=41&amp;r=o&amp;us_id=16 - vrh"/>
    <hyperlink ref="B14" r:id="rId8" display="http://www.sffa.org/slo-comps/rezultati/rezultati.php?id=41&amp;r=o&amp;us_id=81 - vrh"/>
    <hyperlink ref="B15" r:id="rId9" display="http://www.sffa.org/slo-comps/rezultati/rezultati.php?id=41&amp;r=o&amp;us_id=47 - vrh"/>
    <hyperlink ref="B16" r:id="rId10" display="http://www.sffa.org/slo-comps/rezultati/rezultati.php?id=41&amp;r=o&amp;us_id=641 - vrh"/>
    <hyperlink ref="B17" r:id="rId11" display="http://www.sffa.org/slo-comps/rezultati/rezultati.php?id=41&amp;r=o&amp;us_id=838 - vrh"/>
    <hyperlink ref="B18" r:id="rId12" display="http://www.sffa.org/slo-comps/rezultati/rezultati.php?id=41&amp;r=o&amp;us_id=392 - vrh"/>
    <hyperlink ref="B19" r:id="rId13" display="http://www.sffa.org/slo-comps/rezultati/rezultati.php?id=41&amp;r=o&amp;us_id=84 - vrh"/>
    <hyperlink ref="B20" r:id="rId14" display="http://www.sffa.org/slo-comps/rezultati/rezultati.php?id=41&amp;r=o&amp;us_id=7 - vrh"/>
    <hyperlink ref="B21" r:id="rId15" display="http://www.sffa.org/slo-comps/rezultati/rezultati.php?id=41&amp;r=o&amp;us_id=752 - vrh"/>
    <hyperlink ref="B22" r:id="rId16" display="http://www.sffa.org/slo-comps/rezultati/rezultati.php?id=41&amp;r=o&amp;us_id=4 - vrh"/>
    <hyperlink ref="B23" r:id="rId17" display="http://www.sffa.org/slo-comps/rezultati/rezultati.php?id=41&amp;r=o&amp;us_id=670 - vrh"/>
    <hyperlink ref="B24" r:id="rId18" display="http://www.sffa.org/slo-comps/rezultati/rezultati.php?id=41&amp;r=o&amp;us_id=158 - vrh"/>
    <hyperlink ref="B25" r:id="rId19" display="http://www.sffa.org/slo-comps/rezultati/rezultati.php?id=41&amp;r=o&amp;us_id=378 - vrh"/>
    <hyperlink ref="B26" r:id="rId20" display="http://www.sffa.org/slo-comps/rezultati/rezultati.php?id=41&amp;r=o&amp;us_id=2 - vrh"/>
    <hyperlink ref="B27" r:id="rId21" display="http://www.sffa.org/slo-comps/rezultati/rezultati.php?id=41&amp;r=o&amp;us_id=82 - vrh"/>
    <hyperlink ref="B28" r:id="rId22" display="http://www.sffa.org/slo-comps/rezultati/rezultati.php?id=41&amp;r=o&amp;us_id=634 - vrh"/>
    <hyperlink ref="B29" r:id="rId23" display="http://www.sffa.org/slo-comps/rezultati/rezultati.php?id=41&amp;r=o&amp;us_id=336 - vrh"/>
  </hyperlinks>
  <printOptions/>
  <pageMargins left="0.7" right="0.7" top="0.75" bottom="0.75" header="0.3" footer="0.3"/>
  <pageSetup horizontalDpi="300" verticalDpi="300" orientation="portrait" paperSize="9" r:id="rId25"/>
  <drawing r:id="rId2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6" sqref="H6:L17"/>
    </sheetView>
  </sheetViews>
  <sheetFormatPr defaultColWidth="9.140625" defaultRowHeight="15"/>
  <cols>
    <col min="1" max="1" width="9.140625" style="3" customWidth="1"/>
    <col min="2" max="3" width="22.28125" style="0" customWidth="1"/>
    <col min="5" max="5" width="9.140625" style="3" customWidth="1"/>
    <col min="8" max="8" width="14.140625" style="0" customWidth="1"/>
  </cols>
  <sheetData>
    <row r="1" spans="1:5" ht="18">
      <c r="A1" s="301" t="s">
        <v>116</v>
      </c>
      <c r="B1" s="301"/>
      <c r="C1" s="301"/>
      <c r="D1" s="301"/>
      <c r="E1" s="301"/>
    </row>
    <row r="2" ht="15">
      <c r="A2" s="4"/>
    </row>
    <row r="3" spans="1:3" ht="15" customHeight="1">
      <c r="A3" s="300" t="s">
        <v>66</v>
      </c>
      <c r="B3" s="300"/>
      <c r="C3" s="300"/>
    </row>
    <row r="4" spans="2:3" ht="15">
      <c r="B4" s="5"/>
      <c r="C4" s="5"/>
    </row>
    <row r="5" ht="15" customHeight="1" thickBot="1">
      <c r="A5" s="6"/>
    </row>
    <row r="6" spans="1:12" ht="15.75" thickBot="1">
      <c r="A6" s="1" t="s">
        <v>0</v>
      </c>
      <c r="B6" s="2" t="s">
        <v>1</v>
      </c>
      <c r="C6" s="2" t="s">
        <v>2</v>
      </c>
      <c r="D6" s="1" t="s">
        <v>3</v>
      </c>
      <c r="E6" s="59" t="s">
        <v>141</v>
      </c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>
      <c r="A7" s="34">
        <v>1</v>
      </c>
      <c r="B7" s="70" t="s">
        <v>44</v>
      </c>
      <c r="C7" s="32" t="s">
        <v>45</v>
      </c>
      <c r="D7" s="34">
        <v>988</v>
      </c>
      <c r="E7" s="61">
        <v>1000</v>
      </c>
      <c r="F7" s="74"/>
      <c r="G7" s="13">
        <v>1</v>
      </c>
      <c r="H7" s="14" t="s">
        <v>75</v>
      </c>
      <c r="I7" s="61">
        <v>489.87854251012146</v>
      </c>
      <c r="J7" s="22"/>
      <c r="K7" s="22"/>
      <c r="L7" s="160">
        <f aca="true" t="shared" si="0" ref="L7:L17">SUM(I7:K7)</f>
        <v>489.87854251012146</v>
      </c>
    </row>
    <row r="8" spans="1:12" ht="15">
      <c r="A8" s="34">
        <v>2</v>
      </c>
      <c r="B8" s="70" t="s">
        <v>16</v>
      </c>
      <c r="C8" s="32" t="s">
        <v>17</v>
      </c>
      <c r="D8" s="34">
        <v>958</v>
      </c>
      <c r="E8" s="61">
        <v>969.6356275303643</v>
      </c>
      <c r="F8" s="74"/>
      <c r="G8" s="19">
        <v>2</v>
      </c>
      <c r="H8" s="20" t="s">
        <v>76</v>
      </c>
      <c r="I8" s="170">
        <v>233.80566801619435</v>
      </c>
      <c r="J8" s="22"/>
      <c r="K8" s="23"/>
      <c r="L8" s="161">
        <f t="shared" si="0"/>
        <v>233.80566801619435</v>
      </c>
    </row>
    <row r="9" spans="1:12" ht="15">
      <c r="A9" s="34">
        <v>3</v>
      </c>
      <c r="B9" s="70" t="s">
        <v>84</v>
      </c>
      <c r="C9" s="32" t="s">
        <v>9</v>
      </c>
      <c r="D9" s="34">
        <v>865</v>
      </c>
      <c r="E9" s="61">
        <v>875.506072874494</v>
      </c>
      <c r="F9" s="74"/>
      <c r="G9" s="19">
        <v>3</v>
      </c>
      <c r="H9" s="20" t="s">
        <v>77</v>
      </c>
      <c r="I9" s="22"/>
      <c r="J9" s="22"/>
      <c r="K9" s="23"/>
      <c r="L9" s="161">
        <f t="shared" si="0"/>
        <v>0</v>
      </c>
    </row>
    <row r="10" spans="1:12" ht="15">
      <c r="A10" s="34">
        <v>4</v>
      </c>
      <c r="B10" s="70" t="s">
        <v>40</v>
      </c>
      <c r="C10" s="32" t="s">
        <v>41</v>
      </c>
      <c r="D10" s="34">
        <v>854</v>
      </c>
      <c r="E10" s="61">
        <v>864.3724696356276</v>
      </c>
      <c r="F10" s="74"/>
      <c r="G10" s="19">
        <v>4</v>
      </c>
      <c r="H10" s="20" t="s">
        <v>80</v>
      </c>
      <c r="I10" s="262"/>
      <c r="J10" s="22"/>
      <c r="K10" s="22"/>
      <c r="L10" s="161">
        <f t="shared" si="0"/>
        <v>0</v>
      </c>
    </row>
    <row r="11" spans="1:12" ht="15">
      <c r="A11" s="34">
        <v>5</v>
      </c>
      <c r="B11" s="70" t="s">
        <v>12</v>
      </c>
      <c r="C11" s="32" t="s">
        <v>13</v>
      </c>
      <c r="D11" s="34">
        <v>837</v>
      </c>
      <c r="E11" s="61">
        <v>847.165991902834</v>
      </c>
      <c r="F11" s="74"/>
      <c r="G11" s="19">
        <v>5</v>
      </c>
      <c r="H11" s="20" t="s">
        <v>78</v>
      </c>
      <c r="I11" s="262"/>
      <c r="J11" s="22"/>
      <c r="K11" s="23"/>
      <c r="L11" s="161">
        <f t="shared" si="0"/>
        <v>0</v>
      </c>
    </row>
    <row r="12" spans="1:12" ht="15">
      <c r="A12" s="34">
        <v>6</v>
      </c>
      <c r="B12" s="70" t="s">
        <v>60</v>
      </c>
      <c r="C12" s="32" t="s">
        <v>41</v>
      </c>
      <c r="D12" s="34">
        <v>832</v>
      </c>
      <c r="E12" s="61">
        <v>842.1052631578947</v>
      </c>
      <c r="F12" s="74"/>
      <c r="G12" s="19">
        <v>6</v>
      </c>
      <c r="H12" s="20" t="s">
        <v>72</v>
      </c>
      <c r="I12" s="61">
        <v>864.3724696356276</v>
      </c>
      <c r="J12" s="22"/>
      <c r="K12" s="23"/>
      <c r="L12" s="161">
        <f t="shared" si="0"/>
        <v>864.3724696356276</v>
      </c>
    </row>
    <row r="13" spans="1:12" ht="15">
      <c r="A13" s="34">
        <v>7</v>
      </c>
      <c r="B13" s="70" t="s">
        <v>100</v>
      </c>
      <c r="C13" s="32" t="s">
        <v>101</v>
      </c>
      <c r="D13" s="34">
        <v>808</v>
      </c>
      <c r="E13" s="61">
        <v>817.8137651821862</v>
      </c>
      <c r="F13" s="74"/>
      <c r="G13" s="19">
        <v>7</v>
      </c>
      <c r="H13" s="20" t="s">
        <v>73</v>
      </c>
      <c r="I13" s="22"/>
      <c r="J13" s="22"/>
      <c r="K13" s="23"/>
      <c r="L13" s="161">
        <f t="shared" si="0"/>
        <v>0</v>
      </c>
    </row>
    <row r="14" spans="1:12" ht="15">
      <c r="A14" s="34">
        <v>8</v>
      </c>
      <c r="B14" s="70" t="s">
        <v>14</v>
      </c>
      <c r="C14" s="32" t="s">
        <v>15</v>
      </c>
      <c r="D14" s="34">
        <v>735</v>
      </c>
      <c r="E14" s="61">
        <v>743.9271255060729</v>
      </c>
      <c r="F14" s="74"/>
      <c r="G14" s="13">
        <v>8</v>
      </c>
      <c r="H14" s="14" t="s">
        <v>70</v>
      </c>
      <c r="I14" s="61">
        <v>969.6356275303643</v>
      </c>
      <c r="J14" s="263">
        <v>875.506072874494</v>
      </c>
      <c r="K14" s="264">
        <v>743.9271255060729</v>
      </c>
      <c r="L14" s="160">
        <f t="shared" si="0"/>
        <v>2589.068825910931</v>
      </c>
    </row>
    <row r="15" spans="1:12" ht="15">
      <c r="A15" s="34">
        <v>9</v>
      </c>
      <c r="B15" s="70" t="s">
        <v>102</v>
      </c>
      <c r="C15" s="32" t="s">
        <v>24</v>
      </c>
      <c r="D15" s="34">
        <v>689</v>
      </c>
      <c r="E15" s="61">
        <v>697.3684210526316</v>
      </c>
      <c r="F15" s="74"/>
      <c r="G15" s="13">
        <v>9</v>
      </c>
      <c r="H15" s="14" t="s">
        <v>71</v>
      </c>
      <c r="I15" s="260">
        <v>847.165991902834</v>
      </c>
      <c r="J15" s="61">
        <v>842.1052631578947</v>
      </c>
      <c r="K15" s="265">
        <v>817.8137651821862</v>
      </c>
      <c r="L15" s="160">
        <f t="shared" si="0"/>
        <v>2507.0850202429147</v>
      </c>
    </row>
    <row r="16" spans="1:12" ht="15">
      <c r="A16" s="34">
        <v>10</v>
      </c>
      <c r="B16" s="70" t="s">
        <v>39</v>
      </c>
      <c r="C16" s="32" t="s">
        <v>9</v>
      </c>
      <c r="D16" s="34">
        <v>546</v>
      </c>
      <c r="E16" s="61">
        <v>552.6315789473684</v>
      </c>
      <c r="F16" s="74"/>
      <c r="G16" s="13">
        <v>10</v>
      </c>
      <c r="H16" s="14" t="s">
        <v>74</v>
      </c>
      <c r="I16" s="260">
        <v>428.13765182186233</v>
      </c>
      <c r="J16" s="16"/>
      <c r="K16" s="17"/>
      <c r="L16" s="160">
        <f t="shared" si="0"/>
        <v>428.13765182186233</v>
      </c>
    </row>
    <row r="17" spans="1:12" ht="15.75" thickBot="1">
      <c r="A17" s="34">
        <v>11</v>
      </c>
      <c r="B17" s="70" t="s">
        <v>103</v>
      </c>
      <c r="C17" s="32" t="s">
        <v>104</v>
      </c>
      <c r="D17" s="34">
        <v>538</v>
      </c>
      <c r="E17" s="61">
        <v>544.5344129554655</v>
      </c>
      <c r="F17" s="74"/>
      <c r="G17" s="25">
        <v>11</v>
      </c>
      <c r="H17" s="26" t="s">
        <v>79</v>
      </c>
      <c r="I17" s="261">
        <v>1000</v>
      </c>
      <c r="J17" s="43"/>
      <c r="K17" s="44"/>
      <c r="L17" s="162">
        <f t="shared" si="0"/>
        <v>1000</v>
      </c>
    </row>
    <row r="18" spans="1:6" ht="15">
      <c r="A18" s="34">
        <v>12</v>
      </c>
      <c r="B18" s="70" t="s">
        <v>42</v>
      </c>
      <c r="C18" s="32" t="s">
        <v>5</v>
      </c>
      <c r="D18" s="34">
        <v>484</v>
      </c>
      <c r="E18" s="61">
        <v>489.87854251012146</v>
      </c>
      <c r="F18" s="74"/>
    </row>
    <row r="19" spans="1:6" ht="15">
      <c r="A19" s="34">
        <v>13</v>
      </c>
      <c r="B19" s="70" t="s">
        <v>38</v>
      </c>
      <c r="C19" s="32" t="s">
        <v>29</v>
      </c>
      <c r="D19" s="34">
        <v>483</v>
      </c>
      <c r="E19" s="61">
        <v>488.8663967611336</v>
      </c>
      <c r="F19" s="74"/>
    </row>
    <row r="20" spans="1:6" ht="15">
      <c r="A20" s="34">
        <v>14</v>
      </c>
      <c r="B20" s="70" t="s">
        <v>105</v>
      </c>
      <c r="C20" s="32" t="s">
        <v>24</v>
      </c>
      <c r="D20" s="34">
        <v>482</v>
      </c>
      <c r="E20" s="61">
        <v>487.85425101214577</v>
      </c>
      <c r="F20" s="74"/>
    </row>
    <row r="21" spans="1:6" ht="15">
      <c r="A21" s="34">
        <v>15</v>
      </c>
      <c r="B21" s="70" t="s">
        <v>106</v>
      </c>
      <c r="C21" s="32" t="s">
        <v>5</v>
      </c>
      <c r="D21" s="34">
        <v>445</v>
      </c>
      <c r="E21" s="61">
        <v>450.40485829959516</v>
      </c>
      <c r="F21" s="74"/>
    </row>
    <row r="22" spans="1:6" ht="15">
      <c r="A22" s="34">
        <v>16</v>
      </c>
      <c r="B22" s="70" t="s">
        <v>107</v>
      </c>
      <c r="C22" s="32" t="s">
        <v>91</v>
      </c>
      <c r="D22" s="34">
        <v>424</v>
      </c>
      <c r="E22" s="61">
        <v>429.1497975708502</v>
      </c>
      <c r="F22" s="74"/>
    </row>
    <row r="23" spans="1:6" ht="15">
      <c r="A23" s="34">
        <v>17</v>
      </c>
      <c r="B23" s="70" t="s">
        <v>96</v>
      </c>
      <c r="C23" s="32" t="s">
        <v>97</v>
      </c>
      <c r="D23" s="34">
        <v>423</v>
      </c>
      <c r="E23" s="61">
        <v>428.13765182186233</v>
      </c>
      <c r="F23" s="74"/>
    </row>
    <row r="24" spans="1:6" ht="15">
      <c r="A24" s="34">
        <v>18</v>
      </c>
      <c r="B24" s="70" t="s">
        <v>108</v>
      </c>
      <c r="C24" s="32" t="s">
        <v>109</v>
      </c>
      <c r="D24" s="34">
        <v>420</v>
      </c>
      <c r="E24" s="61">
        <v>425.1012145748988</v>
      </c>
      <c r="F24" s="74"/>
    </row>
    <row r="25" spans="1:6" ht="15">
      <c r="A25" s="34">
        <v>19</v>
      </c>
      <c r="B25" s="70" t="s">
        <v>18</v>
      </c>
      <c r="C25" s="32" t="s">
        <v>19</v>
      </c>
      <c r="D25" s="34">
        <v>348</v>
      </c>
      <c r="E25" s="61">
        <v>352.2267206477733</v>
      </c>
      <c r="F25" s="74"/>
    </row>
    <row r="26" spans="1:6" ht="15">
      <c r="A26" s="34">
        <v>20</v>
      </c>
      <c r="B26" s="70" t="s">
        <v>28</v>
      </c>
      <c r="C26" s="32" t="s">
        <v>29</v>
      </c>
      <c r="D26" s="34">
        <v>346</v>
      </c>
      <c r="E26" s="61">
        <v>350.2024291497976</v>
      </c>
      <c r="F26" s="74"/>
    </row>
    <row r="27" spans="1:6" ht="15">
      <c r="A27" s="34">
        <v>21</v>
      </c>
      <c r="B27" s="70" t="s">
        <v>58</v>
      </c>
      <c r="C27" s="32" t="s">
        <v>110</v>
      </c>
      <c r="D27" s="34">
        <v>346</v>
      </c>
      <c r="E27" s="61">
        <v>350.2024291497976</v>
      </c>
      <c r="F27" s="74"/>
    </row>
    <row r="28" spans="1:6" ht="15">
      <c r="A28" s="34">
        <v>22</v>
      </c>
      <c r="B28" s="70" t="s">
        <v>30</v>
      </c>
      <c r="C28" s="32" t="s">
        <v>87</v>
      </c>
      <c r="D28" s="34">
        <v>343</v>
      </c>
      <c r="E28" s="61">
        <v>347.165991902834</v>
      </c>
      <c r="F28" s="74"/>
    </row>
    <row r="29" spans="1:6" ht="15">
      <c r="A29" s="34">
        <v>23</v>
      </c>
      <c r="B29" s="70" t="s">
        <v>111</v>
      </c>
      <c r="C29" s="32" t="s">
        <v>112</v>
      </c>
      <c r="D29" s="34">
        <v>319</v>
      </c>
      <c r="E29" s="61">
        <v>322.8744939271255</v>
      </c>
      <c r="F29" s="74"/>
    </row>
    <row r="30" spans="1:6" ht="15">
      <c r="A30" s="34">
        <v>24</v>
      </c>
      <c r="B30" s="70" t="s">
        <v>56</v>
      </c>
      <c r="C30" s="32" t="s">
        <v>24</v>
      </c>
      <c r="D30" s="34">
        <v>231</v>
      </c>
      <c r="E30" s="61">
        <v>233.80566801619435</v>
      </c>
      <c r="F30" s="74"/>
    </row>
    <row r="31" spans="1:6" ht="15">
      <c r="A31" s="34">
        <v>25</v>
      </c>
      <c r="B31" s="70" t="s">
        <v>113</v>
      </c>
      <c r="C31" s="32" t="s">
        <v>31</v>
      </c>
      <c r="D31" s="34">
        <v>221</v>
      </c>
      <c r="E31" s="61">
        <v>223.68421052631578</v>
      </c>
      <c r="F31" s="74"/>
    </row>
    <row r="32" ht="15">
      <c r="B32" s="71"/>
    </row>
    <row r="33" ht="15">
      <c r="B33" s="71"/>
    </row>
  </sheetData>
  <sheetProtection/>
  <mergeCells count="2">
    <mergeCell ref="A1:E1"/>
    <mergeCell ref="A3:C3"/>
  </mergeCells>
  <hyperlinks>
    <hyperlink ref="B7" r:id="rId1" display="http://www.sffa.org/slo-comps/rezultati/rezultati.php?id=39&amp;t=1&amp;r=o&amp;st=SVN&amp;us_id=59 - vrh"/>
    <hyperlink ref="B8" r:id="rId2" display="http://www.sffa.org/slo-comps/rezultati/rezultati.php?id=39&amp;t=1&amp;r=o&amp;st=SVN&amp;us_id=16 - vrh"/>
    <hyperlink ref="B9" r:id="rId3" display="http://www.sffa.org/slo-comps/rezultati/rezultati.php?id=39&amp;t=1&amp;r=o&amp;st=SVN&amp;us_id=4 - vrh"/>
    <hyperlink ref="B10" r:id="rId4" display="http://www.sffa.org/slo-comps/rezultati/rezultati.php?id=39&amp;t=1&amp;r=o&amp;st=SVN&amp;us_id=158 - vrh"/>
    <hyperlink ref="B11" r:id="rId5" display="http://www.sffa.org/slo-comps/rezultati/rezultati.php?id=39&amp;t=1&amp;r=o&amp;st=SVN&amp;us_id=47 - vrh"/>
    <hyperlink ref="B12" r:id="rId6" display="http://www.sffa.org/slo-comps/rezultati/rezultati.php?id=39&amp;t=1&amp;r=o&amp;st=SVN&amp;us_id=45 - vrh"/>
    <hyperlink ref="B13" r:id="rId7" display="http://www.sffa.org/slo-comps/rezultati/rezultati.php?id=39&amp;t=1&amp;r=o&amp;st=SVN&amp;us_id=17 - vrh"/>
    <hyperlink ref="B14" r:id="rId8" display="http://www.sffa.org/slo-comps/rezultati/rezultati.php?id=39&amp;t=1&amp;r=o&amp;st=SVN&amp;us_id=64 - vrh"/>
    <hyperlink ref="B15" r:id="rId9" display="http://www.sffa.org/slo-comps/rezultati/rezultati.php?id=39&amp;t=1&amp;r=o&amp;st=SVN&amp;us_id=138 - vrh"/>
    <hyperlink ref="B16" r:id="rId10" display="http://www.sffa.org/slo-comps/rezultati/rezultati.php?id=39&amp;t=1&amp;r=o&amp;st=SVN&amp;us_id=34 - vrh"/>
    <hyperlink ref="B17" r:id="rId11" display="http://www.sffa.org/slo-comps/rezultati/rezultati.php?id=39&amp;t=1&amp;r=o&amp;st=SVN&amp;us_id=46 - vrh"/>
    <hyperlink ref="B18" r:id="rId12" display="http://www.sffa.org/slo-comps/rezultati/rezultati.php?id=39&amp;t=1&amp;r=o&amp;st=SVN&amp;us_id=82 - vrh"/>
    <hyperlink ref="B19" r:id="rId13" display="http://www.sffa.org/slo-comps/rezultati/rezultati.php?id=39&amp;t=1&amp;r=o&amp;st=SVN&amp;us_id=446 - vrh"/>
    <hyperlink ref="B20" r:id="rId14" display="http://www.sffa.org/slo-comps/rezultati/rezultati.php?id=39&amp;t=1&amp;r=o&amp;st=SVN&amp;us_id=153 - vrh"/>
    <hyperlink ref="B21" r:id="rId15" display="http://www.sffa.org/slo-comps/rezultati/rezultati.php?id=39&amp;t=1&amp;r=o&amp;st=SVN&amp;us_id=445 - vrh"/>
    <hyperlink ref="B22" r:id="rId16" display="http://www.sffa.org/slo-comps/rezultati/rezultati.php?id=39&amp;t=1&amp;r=o&amp;st=SVN&amp;us_id=918 - vrh"/>
    <hyperlink ref="B23" r:id="rId17" display="http://www.sffa.org/slo-comps/rezultati/rezultati.php?id=39&amp;t=1&amp;r=o&amp;st=SVN&amp;us_id=7 - vrh"/>
    <hyperlink ref="B24" r:id="rId18" display="http://www.sffa.org/slo-comps/rezultati/rezultati.php?id=39&amp;t=1&amp;r=o&amp;st=SVN&amp;us_id=917 - vrh"/>
    <hyperlink ref="B25" r:id="rId19" display="http://www.sffa.org/slo-comps/rezultati/rezultati.php?id=39&amp;t=1&amp;r=o&amp;st=SVN&amp;us_id=24 - vrh"/>
    <hyperlink ref="B26" r:id="rId20" display="http://www.sffa.org/slo-comps/rezultati/rezultati.php?id=39&amp;t=1&amp;r=o&amp;st=SVN&amp;us_id=8 - vrh"/>
    <hyperlink ref="B27" r:id="rId21" display="http://www.sffa.org/slo-comps/rezultati/rezultati.php?id=39&amp;t=1&amp;r=o&amp;st=SVN&amp;us_id=741 - vrh"/>
    <hyperlink ref="B28" r:id="rId22" display="http://www.sffa.org/slo-comps/rezultati/rezultati.php?id=39&amp;t=1&amp;r=o&amp;st=SVN&amp;us_id=641 - vrh"/>
    <hyperlink ref="B29" r:id="rId23" display="http://www.sffa.org/slo-comps/rezultati/rezultati.php?id=39&amp;t=1&amp;r=o&amp;st=SVN&amp;us_id=428 - vrh"/>
    <hyperlink ref="B30" r:id="rId24" display="http://www.sffa.org/slo-comps/rezultati/rezultati.php?id=39&amp;t=1&amp;r=o&amp;st=SVN&amp;us_id=25 - vrh"/>
    <hyperlink ref="B31" r:id="rId25" display="http://www.sffa.org/slo-comps/rezultati/rezultati.php?id=39&amp;t=1&amp;r=o&amp;st=SVN&amp;us_id=919 - vrh"/>
  </hyperlinks>
  <printOptions/>
  <pageMargins left="0.7" right="0.7" top="0.75" bottom="0.75" header="0.3" footer="0.3"/>
  <pageSetup horizontalDpi="300" verticalDpi="300" orientation="portrait" paperSize="9" r:id="rId27"/>
  <drawing r:id="rId26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2" sqref="E1:E16384"/>
    </sheetView>
  </sheetViews>
  <sheetFormatPr defaultColWidth="9.140625" defaultRowHeight="15"/>
  <cols>
    <col min="1" max="1" width="9.140625" style="63" customWidth="1"/>
    <col min="2" max="3" width="24.7109375" style="0" customWidth="1"/>
    <col min="8" max="8" width="13.00390625" style="0" customWidth="1"/>
  </cols>
  <sheetData>
    <row r="1" spans="1:6" ht="18">
      <c r="A1" s="301" t="s">
        <v>116</v>
      </c>
      <c r="B1" s="301"/>
      <c r="C1" s="301"/>
      <c r="D1" s="301"/>
      <c r="E1" s="301"/>
      <c r="F1" s="301"/>
    </row>
    <row r="2" spans="1:6" ht="15">
      <c r="A2" s="62"/>
      <c r="F2" s="3"/>
    </row>
    <row r="3" spans="1:6" ht="15" customHeight="1">
      <c r="A3" s="300" t="s">
        <v>66</v>
      </c>
      <c r="B3" s="300"/>
      <c r="C3" s="300"/>
      <c r="F3" s="3"/>
    </row>
    <row r="4" spans="2:6" ht="15">
      <c r="B4" s="5"/>
      <c r="C4" s="5"/>
      <c r="F4" s="3"/>
    </row>
    <row r="5" spans="1:6" ht="15" customHeight="1" thickBot="1">
      <c r="A5" s="64"/>
      <c r="F5" s="3"/>
    </row>
    <row r="6" spans="1:12" ht="15.75" thickBot="1">
      <c r="A6" s="65" t="s">
        <v>0</v>
      </c>
      <c r="B6" s="2" t="s">
        <v>1</v>
      </c>
      <c r="C6" s="2" t="s">
        <v>2</v>
      </c>
      <c r="D6" s="1" t="s">
        <v>3</v>
      </c>
      <c r="E6" s="198"/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>
      <c r="A7" s="32">
        <v>1</v>
      </c>
      <c r="B7" s="70" t="s">
        <v>40</v>
      </c>
      <c r="C7" s="32" t="s">
        <v>41</v>
      </c>
      <c r="D7" s="33">
        <v>1000</v>
      </c>
      <c r="E7" s="200"/>
      <c r="G7" s="13">
        <v>1</v>
      </c>
      <c r="H7" s="14" t="s">
        <v>75</v>
      </c>
      <c r="I7" s="33">
        <v>593</v>
      </c>
      <c r="J7" s="22"/>
      <c r="K7" s="22"/>
      <c r="L7" s="18">
        <f aca="true" t="shared" si="0" ref="L7:L17">SUM(I7:K7)</f>
        <v>593</v>
      </c>
    </row>
    <row r="8" spans="1:12" ht="15">
      <c r="A8" s="32">
        <v>2</v>
      </c>
      <c r="B8" s="70" t="s">
        <v>60</v>
      </c>
      <c r="C8" s="32" t="s">
        <v>41</v>
      </c>
      <c r="D8" s="33">
        <v>968</v>
      </c>
      <c r="E8" s="200"/>
      <c r="G8" s="19">
        <v>2</v>
      </c>
      <c r="H8" s="20" t="s">
        <v>76</v>
      </c>
      <c r="I8" s="33">
        <v>723</v>
      </c>
      <c r="J8" s="33">
        <v>288</v>
      </c>
      <c r="K8" s="33">
        <v>288</v>
      </c>
      <c r="L8" s="24">
        <f t="shared" si="0"/>
        <v>1299</v>
      </c>
    </row>
    <row r="9" spans="1:12" ht="15">
      <c r="A9" s="32">
        <v>3</v>
      </c>
      <c r="B9" s="70" t="s">
        <v>12</v>
      </c>
      <c r="C9" s="32" t="s">
        <v>13</v>
      </c>
      <c r="D9" s="33">
        <v>956</v>
      </c>
      <c r="E9" s="200"/>
      <c r="G9" s="19">
        <v>3</v>
      </c>
      <c r="H9" s="20" t="s">
        <v>77</v>
      </c>
      <c r="I9" s="22"/>
      <c r="J9" s="22"/>
      <c r="K9" s="22"/>
      <c r="L9" s="24">
        <f t="shared" si="0"/>
        <v>0</v>
      </c>
    </row>
    <row r="10" spans="1:12" ht="15">
      <c r="A10" s="32">
        <v>4</v>
      </c>
      <c r="B10" s="70" t="s">
        <v>44</v>
      </c>
      <c r="C10" s="32" t="s">
        <v>45</v>
      </c>
      <c r="D10" s="33">
        <v>946</v>
      </c>
      <c r="E10" s="200"/>
      <c r="G10" s="19">
        <v>4</v>
      </c>
      <c r="H10" s="20" t="s">
        <v>80</v>
      </c>
      <c r="I10" s="262"/>
      <c r="J10" s="22"/>
      <c r="K10" s="22"/>
      <c r="L10" s="24">
        <f t="shared" si="0"/>
        <v>0</v>
      </c>
    </row>
    <row r="11" spans="1:12" ht="15">
      <c r="A11" s="32">
        <v>5</v>
      </c>
      <c r="B11" s="70" t="s">
        <v>16</v>
      </c>
      <c r="C11" s="32" t="s">
        <v>17</v>
      </c>
      <c r="D11" s="33">
        <v>938</v>
      </c>
      <c r="E11" s="200"/>
      <c r="G11" s="19">
        <v>5</v>
      </c>
      <c r="H11" s="20" t="s">
        <v>78</v>
      </c>
      <c r="I11" s="262"/>
      <c r="J11" s="22"/>
      <c r="K11" s="23"/>
      <c r="L11" s="24">
        <f t="shared" si="0"/>
        <v>0</v>
      </c>
    </row>
    <row r="12" spans="1:12" ht="15">
      <c r="A12" s="32">
        <v>6</v>
      </c>
      <c r="B12" s="70" t="s">
        <v>100</v>
      </c>
      <c r="C12" s="32" t="s">
        <v>101</v>
      </c>
      <c r="D12" s="33">
        <v>930</v>
      </c>
      <c r="E12" s="200"/>
      <c r="G12" s="19">
        <v>6</v>
      </c>
      <c r="H12" s="20" t="s">
        <v>72</v>
      </c>
      <c r="I12" s="33">
        <v>1000</v>
      </c>
      <c r="J12" s="22"/>
      <c r="K12" s="23"/>
      <c r="L12" s="24">
        <f t="shared" si="0"/>
        <v>1000</v>
      </c>
    </row>
    <row r="13" spans="1:12" ht="15">
      <c r="A13" s="32">
        <v>7</v>
      </c>
      <c r="B13" s="70" t="s">
        <v>84</v>
      </c>
      <c r="C13" s="32" t="s">
        <v>9</v>
      </c>
      <c r="D13" s="33">
        <v>917</v>
      </c>
      <c r="E13" s="200"/>
      <c r="G13" s="19">
        <v>7</v>
      </c>
      <c r="H13" s="20" t="s">
        <v>73</v>
      </c>
      <c r="I13" s="21"/>
      <c r="J13" s="22"/>
      <c r="K13" s="23"/>
      <c r="L13" s="24">
        <f t="shared" si="0"/>
        <v>0</v>
      </c>
    </row>
    <row r="14" spans="1:12" ht="15">
      <c r="A14" s="32">
        <v>8</v>
      </c>
      <c r="B14" s="70" t="s">
        <v>39</v>
      </c>
      <c r="C14" s="32" t="s">
        <v>9</v>
      </c>
      <c r="D14" s="33">
        <v>909</v>
      </c>
      <c r="E14" s="200"/>
      <c r="G14" s="13">
        <v>8</v>
      </c>
      <c r="H14" s="14" t="s">
        <v>70</v>
      </c>
      <c r="I14" s="33">
        <v>938</v>
      </c>
      <c r="J14" s="268">
        <v>917</v>
      </c>
      <c r="K14" s="270">
        <v>825</v>
      </c>
      <c r="L14" s="18">
        <f t="shared" si="0"/>
        <v>2680</v>
      </c>
    </row>
    <row r="15" spans="1:12" ht="15">
      <c r="A15" s="32">
        <v>9</v>
      </c>
      <c r="B15" s="70" t="s">
        <v>32</v>
      </c>
      <c r="C15" s="32" t="s">
        <v>33</v>
      </c>
      <c r="D15" s="33">
        <v>864</v>
      </c>
      <c r="E15" s="200"/>
      <c r="G15" s="13">
        <v>9</v>
      </c>
      <c r="H15" s="14" t="s">
        <v>71</v>
      </c>
      <c r="I15" s="266">
        <v>968</v>
      </c>
      <c r="J15" s="33">
        <v>956</v>
      </c>
      <c r="K15" s="269">
        <v>930</v>
      </c>
      <c r="L15" s="18">
        <f t="shared" si="0"/>
        <v>2854</v>
      </c>
    </row>
    <row r="16" spans="1:12" ht="15">
      <c r="A16" s="32">
        <v>10</v>
      </c>
      <c r="B16" s="70" t="s">
        <v>14</v>
      </c>
      <c r="C16" s="32" t="s">
        <v>15</v>
      </c>
      <c r="D16" s="33">
        <v>825</v>
      </c>
      <c r="E16" s="200"/>
      <c r="G16" s="13">
        <v>10</v>
      </c>
      <c r="H16" s="14" t="s">
        <v>74</v>
      </c>
      <c r="I16" s="266">
        <v>864</v>
      </c>
      <c r="J16" s="268">
        <v>309</v>
      </c>
      <c r="K16" s="270">
        <v>338</v>
      </c>
      <c r="L16" s="18">
        <f t="shared" si="0"/>
        <v>1511</v>
      </c>
    </row>
    <row r="17" spans="1:12" ht="15.75" thickBot="1">
      <c r="A17" s="32">
        <v>11</v>
      </c>
      <c r="B17" s="70" t="s">
        <v>18</v>
      </c>
      <c r="C17" s="32" t="s">
        <v>19</v>
      </c>
      <c r="D17" s="33">
        <v>788</v>
      </c>
      <c r="E17" s="200"/>
      <c r="G17" s="25">
        <v>11</v>
      </c>
      <c r="H17" s="26" t="s">
        <v>79</v>
      </c>
      <c r="I17" s="267">
        <v>946</v>
      </c>
      <c r="J17" s="43"/>
      <c r="K17" s="44"/>
      <c r="L17" s="27">
        <f t="shared" si="0"/>
        <v>946</v>
      </c>
    </row>
    <row r="18" spans="1:5" ht="15">
      <c r="A18" s="32">
        <v>12</v>
      </c>
      <c r="B18" s="70" t="s">
        <v>106</v>
      </c>
      <c r="C18" s="32" t="s">
        <v>5</v>
      </c>
      <c r="D18" s="33">
        <v>731</v>
      </c>
      <c r="E18" s="200"/>
    </row>
    <row r="19" spans="1:5" ht="15">
      <c r="A19" s="32">
        <v>13</v>
      </c>
      <c r="B19" s="70" t="s">
        <v>23</v>
      </c>
      <c r="C19" s="32" t="s">
        <v>24</v>
      </c>
      <c r="D19" s="33">
        <v>723</v>
      </c>
      <c r="E19" s="200"/>
    </row>
    <row r="20" spans="1:5" ht="15">
      <c r="A20" s="32">
        <v>14</v>
      </c>
      <c r="B20" s="70" t="s">
        <v>28</v>
      </c>
      <c r="C20" s="32" t="s">
        <v>29</v>
      </c>
      <c r="D20" s="33">
        <v>675</v>
      </c>
      <c r="E20" s="200"/>
    </row>
    <row r="21" spans="1:5" ht="15">
      <c r="A21" s="32">
        <v>15</v>
      </c>
      <c r="B21" s="70" t="s">
        <v>42</v>
      </c>
      <c r="C21" s="32" t="s">
        <v>5</v>
      </c>
      <c r="D21" s="33">
        <v>593</v>
      </c>
      <c r="E21" s="200"/>
    </row>
    <row r="22" spans="1:5" ht="15">
      <c r="A22" s="32">
        <v>16</v>
      </c>
      <c r="B22" s="70" t="s">
        <v>38</v>
      </c>
      <c r="C22" s="32" t="s">
        <v>29</v>
      </c>
      <c r="D22" s="33">
        <v>589</v>
      </c>
      <c r="E22" s="200"/>
    </row>
    <row r="23" spans="1:5" ht="15">
      <c r="A23" s="32">
        <v>17</v>
      </c>
      <c r="B23" s="70" t="s">
        <v>58</v>
      </c>
      <c r="C23" s="32" t="s">
        <v>110</v>
      </c>
      <c r="D23" s="33">
        <v>575</v>
      </c>
      <c r="E23" s="200"/>
    </row>
    <row r="24" spans="1:5" ht="15">
      <c r="A24" s="32">
        <v>18</v>
      </c>
      <c r="B24" s="70" t="s">
        <v>102</v>
      </c>
      <c r="C24" s="32" t="s">
        <v>24</v>
      </c>
      <c r="D24" s="33">
        <v>369</v>
      </c>
      <c r="E24" s="200"/>
    </row>
    <row r="25" spans="1:5" ht="15">
      <c r="A25" s="32">
        <v>19</v>
      </c>
      <c r="B25" s="70" t="s">
        <v>103</v>
      </c>
      <c r="C25" s="32" t="s">
        <v>104</v>
      </c>
      <c r="D25" s="33">
        <v>356</v>
      </c>
      <c r="E25" s="200"/>
    </row>
    <row r="26" spans="1:5" ht="15">
      <c r="A26" s="32">
        <v>20</v>
      </c>
      <c r="B26" s="70" t="s">
        <v>96</v>
      </c>
      <c r="C26" s="32" t="s">
        <v>97</v>
      </c>
      <c r="D26" s="33">
        <v>338</v>
      </c>
      <c r="E26" s="200"/>
    </row>
    <row r="27" spans="1:5" ht="15">
      <c r="A27" s="32">
        <v>21</v>
      </c>
      <c r="B27" s="70" t="s">
        <v>30</v>
      </c>
      <c r="C27" s="32" t="s">
        <v>87</v>
      </c>
      <c r="D27" s="33">
        <v>318</v>
      </c>
      <c r="E27" s="200"/>
    </row>
    <row r="28" spans="1:5" ht="15">
      <c r="A28" s="32">
        <v>22</v>
      </c>
      <c r="B28" s="70" t="s">
        <v>111</v>
      </c>
      <c r="C28" s="32" t="s">
        <v>112</v>
      </c>
      <c r="D28" s="33">
        <v>312</v>
      </c>
      <c r="E28" s="200"/>
    </row>
    <row r="29" spans="1:5" ht="15">
      <c r="A29" s="32">
        <v>23</v>
      </c>
      <c r="B29" s="70" t="s">
        <v>22</v>
      </c>
      <c r="C29" s="32" t="s">
        <v>5</v>
      </c>
      <c r="D29" s="33">
        <v>309</v>
      </c>
      <c r="E29" s="200"/>
    </row>
    <row r="30" spans="1:5" ht="15">
      <c r="A30" s="32">
        <v>24</v>
      </c>
      <c r="B30" s="70" t="s">
        <v>105</v>
      </c>
      <c r="C30" s="32" t="s">
        <v>24</v>
      </c>
      <c r="D30" s="33">
        <v>290</v>
      </c>
      <c r="E30" s="200"/>
    </row>
    <row r="31" spans="1:5" ht="15">
      <c r="A31" s="32">
        <v>25</v>
      </c>
      <c r="B31" s="70" t="s">
        <v>56</v>
      </c>
      <c r="C31" s="32" t="s">
        <v>24</v>
      </c>
      <c r="D31" s="33">
        <v>288</v>
      </c>
      <c r="E31" s="200"/>
    </row>
    <row r="32" spans="1:5" ht="15">
      <c r="A32" s="32">
        <v>26</v>
      </c>
      <c r="B32" s="70" t="s">
        <v>6</v>
      </c>
      <c r="C32" s="32" t="s">
        <v>7</v>
      </c>
      <c r="D32" s="33">
        <v>288</v>
      </c>
      <c r="E32" s="200"/>
    </row>
    <row r="33" spans="1:5" ht="15">
      <c r="A33" s="32">
        <v>27</v>
      </c>
      <c r="B33" s="70" t="s">
        <v>107</v>
      </c>
      <c r="C33" s="32" t="s">
        <v>91</v>
      </c>
      <c r="D33" s="33">
        <v>194</v>
      </c>
      <c r="E33" s="200"/>
    </row>
    <row r="34" spans="1:5" ht="15">
      <c r="A34" s="32">
        <v>28</v>
      </c>
      <c r="B34" s="70" t="s">
        <v>90</v>
      </c>
      <c r="C34" s="32" t="s">
        <v>91</v>
      </c>
      <c r="D34" s="33">
        <v>189</v>
      </c>
      <c r="E34" s="200"/>
    </row>
    <row r="35" spans="1:5" ht="15">
      <c r="A35" s="32">
        <v>28</v>
      </c>
      <c r="B35" s="70" t="s">
        <v>108</v>
      </c>
      <c r="C35" s="32" t="s">
        <v>109</v>
      </c>
      <c r="D35" s="33">
        <v>189</v>
      </c>
      <c r="E35" s="200"/>
    </row>
    <row r="36" spans="1:5" ht="15">
      <c r="A36" s="32">
        <v>30</v>
      </c>
      <c r="B36" s="70" t="s">
        <v>113</v>
      </c>
      <c r="C36" s="32" t="s">
        <v>31</v>
      </c>
      <c r="D36" s="33">
        <v>177</v>
      </c>
      <c r="E36" s="200"/>
    </row>
    <row r="37" ht="15">
      <c r="B37" s="71"/>
    </row>
  </sheetData>
  <sheetProtection/>
  <mergeCells count="2">
    <mergeCell ref="A1:F1"/>
    <mergeCell ref="A3:C3"/>
  </mergeCells>
  <hyperlinks>
    <hyperlink ref="B7" r:id="rId1" display="http://www.sffa.org/slo-comps/rezultati/rezultati.php?id=39&amp;t=2&amp;r=o&amp;st=SVN&amp;us_id=158 - vrh"/>
    <hyperlink ref="B8" r:id="rId2" display="http://www.sffa.org/slo-comps/rezultati/rezultati.php?id=39&amp;t=2&amp;r=o&amp;st=SVN&amp;us_id=45 - vrh"/>
    <hyperlink ref="B9" r:id="rId3" display="http://www.sffa.org/slo-comps/rezultati/rezultati.php?id=39&amp;t=2&amp;r=o&amp;st=SVN&amp;us_id=47 - vrh"/>
    <hyperlink ref="B10" r:id="rId4" display="http://www.sffa.org/slo-comps/rezultati/rezultati.php?id=39&amp;t=2&amp;r=o&amp;st=SVN&amp;us_id=59 - vrh"/>
    <hyperlink ref="B11" r:id="rId5" display="http://www.sffa.org/slo-comps/rezultati/rezultati.php?id=39&amp;t=2&amp;r=o&amp;st=SVN&amp;us_id=16 - vrh"/>
    <hyperlink ref="B12" r:id="rId6" display="http://www.sffa.org/slo-comps/rezultati/rezultati.php?id=39&amp;t=2&amp;r=o&amp;st=SVN&amp;us_id=17 - vrh"/>
    <hyperlink ref="B13" r:id="rId7" display="http://www.sffa.org/slo-comps/rezultati/rezultati.php?id=39&amp;t=2&amp;r=o&amp;st=SVN&amp;us_id=4 - vrh"/>
    <hyperlink ref="B14" r:id="rId8" display="http://www.sffa.org/slo-comps/rezultati/rezultati.php?id=39&amp;t=2&amp;r=o&amp;st=SVN&amp;us_id=34 - vrh"/>
    <hyperlink ref="B15" r:id="rId9" display="http://www.sffa.org/slo-comps/rezultati/rezultati.php?id=39&amp;t=2&amp;r=o&amp;st=SVN&amp;us_id=18 - vrh"/>
    <hyperlink ref="B16" r:id="rId10" display="http://www.sffa.org/slo-comps/rezultati/rezultati.php?id=39&amp;t=2&amp;r=o&amp;st=SVN&amp;us_id=64 - vrh"/>
    <hyperlink ref="B17" r:id="rId11" display="http://www.sffa.org/slo-comps/rezultati/rezultati.php?id=39&amp;t=2&amp;r=o&amp;st=SVN&amp;us_id=24 - vrh"/>
    <hyperlink ref="B18" r:id="rId12" display="http://www.sffa.org/slo-comps/rezultati/rezultati.php?id=39&amp;t=2&amp;r=o&amp;st=SVN&amp;us_id=445 - vrh"/>
    <hyperlink ref="B19" r:id="rId13" display="http://www.sffa.org/slo-comps/rezultati/rezultati.php?id=39&amp;t=2&amp;r=o&amp;st=SVN&amp;us_id=1 - vrh"/>
    <hyperlink ref="B20" r:id="rId14" display="http://www.sffa.org/slo-comps/rezultati/rezultati.php?id=39&amp;t=2&amp;r=o&amp;st=SVN&amp;us_id=8 - vrh"/>
    <hyperlink ref="B21" r:id="rId15" display="http://www.sffa.org/slo-comps/rezultati/rezultati.php?id=39&amp;t=2&amp;r=o&amp;st=SVN&amp;us_id=82 - vrh"/>
    <hyperlink ref="B22" r:id="rId16" display="http://www.sffa.org/slo-comps/rezultati/rezultati.php?id=39&amp;t=2&amp;r=o&amp;st=SVN&amp;us_id=446 - vrh"/>
    <hyperlink ref="B23" r:id="rId17" display="http://www.sffa.org/slo-comps/rezultati/rezultati.php?id=39&amp;t=2&amp;r=o&amp;st=SVN&amp;us_id=741 - vrh"/>
    <hyperlink ref="B24" r:id="rId18" display="http://www.sffa.org/slo-comps/rezultati/rezultati.php?id=39&amp;t=2&amp;r=o&amp;st=SVN&amp;us_id=138 - vrh"/>
    <hyperlink ref="B25" r:id="rId19" display="http://www.sffa.org/slo-comps/rezultati/rezultati.php?id=39&amp;t=2&amp;r=o&amp;st=SVN&amp;us_id=46 - vrh"/>
    <hyperlink ref="B26" r:id="rId20" display="http://www.sffa.org/slo-comps/rezultati/rezultati.php?id=39&amp;t=2&amp;r=o&amp;st=SVN&amp;us_id=7 - vrh"/>
    <hyperlink ref="B27" r:id="rId21" display="http://www.sffa.org/slo-comps/rezultati/rezultati.php?id=39&amp;t=2&amp;r=o&amp;st=SVN&amp;us_id=641 - vrh"/>
    <hyperlink ref="B28" r:id="rId22" display="http://www.sffa.org/slo-comps/rezultati/rezultati.php?id=39&amp;t=2&amp;r=o&amp;st=SVN&amp;us_id=428 - vrh"/>
    <hyperlink ref="B29" r:id="rId23" display="http://www.sffa.org/slo-comps/rezultati/rezultati.php?id=39&amp;t=2&amp;r=o&amp;st=SVN&amp;us_id=67 - vrh"/>
    <hyperlink ref="B30" r:id="rId24" display="http://www.sffa.org/slo-comps/rezultati/rezultati.php?id=39&amp;t=2&amp;r=o&amp;st=SVN&amp;us_id=153 - vrh"/>
    <hyperlink ref="B31" r:id="rId25" display="http://www.sffa.org/slo-comps/rezultati/rezultati.php?id=39&amp;t=2&amp;r=o&amp;st=SVN&amp;us_id=25 - vrh"/>
    <hyperlink ref="B32" r:id="rId26" display="http://www.sffa.org/slo-comps/rezultati/rezultati.php?id=39&amp;t=2&amp;r=o&amp;st=SVN&amp;us_id=2 - vrh"/>
    <hyperlink ref="B33" r:id="rId27" display="http://www.sffa.org/slo-comps/rezultati/rezultati.php?id=39&amp;t=2&amp;r=o&amp;st=SVN&amp;us_id=918 - vrh"/>
    <hyperlink ref="B34" r:id="rId28" display="http://www.sffa.org/slo-comps/rezultati/rezultati.php?id=39&amp;t=2&amp;r=o&amp;st=SVN&amp;us_id=81 - vrh"/>
    <hyperlink ref="B35" r:id="rId29" display="http://www.sffa.org/slo-comps/rezultati/rezultati.php?id=39&amp;t=2&amp;r=o&amp;st=SVN&amp;us_id=917 - vrh"/>
    <hyperlink ref="B36" r:id="rId30" display="http://www.sffa.org/slo-comps/rezultati/rezultati.php?id=39&amp;t=2&amp;r=o&amp;st=SVN&amp;us_id=919 - vrh"/>
  </hyperlinks>
  <printOptions/>
  <pageMargins left="0.7" right="0.7" top="0.75" bottom="0.75" header="0.3" footer="0.3"/>
  <pageSetup horizontalDpi="300" verticalDpi="300" orientation="portrait" paperSize="9" r:id="rId32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6" sqref="H6:L17"/>
    </sheetView>
  </sheetViews>
  <sheetFormatPr defaultColWidth="9.140625" defaultRowHeight="15"/>
  <cols>
    <col min="1" max="1" width="9.140625" style="3" customWidth="1"/>
    <col min="2" max="2" width="17.7109375" style="0" customWidth="1"/>
    <col min="3" max="3" width="22.57421875" style="0" customWidth="1"/>
    <col min="5" max="5" width="9.140625" style="3" customWidth="1"/>
    <col min="8" max="8" width="14.140625" style="0" customWidth="1"/>
  </cols>
  <sheetData>
    <row r="1" spans="1:5" ht="18">
      <c r="A1" s="301" t="s">
        <v>116</v>
      </c>
      <c r="B1" s="301"/>
      <c r="C1" s="301"/>
      <c r="D1" s="301"/>
      <c r="E1" s="301"/>
    </row>
    <row r="2" ht="15">
      <c r="A2" s="4"/>
    </row>
    <row r="3" spans="1:3" ht="15" customHeight="1">
      <c r="A3" s="300" t="s">
        <v>66</v>
      </c>
      <c r="B3" s="300"/>
      <c r="C3" s="300"/>
    </row>
    <row r="4" spans="2:3" ht="15">
      <c r="B4" s="5"/>
      <c r="C4" s="5"/>
    </row>
    <row r="5" ht="15" customHeight="1" thickBot="1">
      <c r="A5" s="6"/>
    </row>
    <row r="6" spans="1:12" ht="15.75" thickBot="1">
      <c r="A6" s="1" t="s">
        <v>0</v>
      </c>
      <c r="B6" s="2" t="s">
        <v>1</v>
      </c>
      <c r="C6" s="2" t="s">
        <v>2</v>
      </c>
      <c r="D6" s="1" t="s">
        <v>3</v>
      </c>
      <c r="E6" s="59" t="s">
        <v>141</v>
      </c>
      <c r="G6" s="7" t="s">
        <v>67</v>
      </c>
      <c r="H6" s="8" t="s">
        <v>68</v>
      </c>
      <c r="I6" s="9">
        <v>1</v>
      </c>
      <c r="J6" s="10">
        <v>2</v>
      </c>
      <c r="K6" s="11">
        <v>3</v>
      </c>
      <c r="L6" s="12" t="s">
        <v>69</v>
      </c>
    </row>
    <row r="7" spans="1:12" ht="15">
      <c r="A7" s="34">
        <v>1</v>
      </c>
      <c r="B7" s="70" t="s">
        <v>40</v>
      </c>
      <c r="C7" s="32" t="s">
        <v>41</v>
      </c>
      <c r="D7" s="34">
        <v>979</v>
      </c>
      <c r="E7" s="61">
        <v>1000</v>
      </c>
      <c r="G7" s="13">
        <v>1</v>
      </c>
      <c r="H7" s="14" t="s">
        <v>75</v>
      </c>
      <c r="I7" s="61">
        <v>327.8855975485189</v>
      </c>
      <c r="J7" s="22"/>
      <c r="K7" s="22"/>
      <c r="L7" s="160">
        <f aca="true" t="shared" si="0" ref="L7:L17">SUM(I7:K7)</f>
        <v>327.8855975485189</v>
      </c>
    </row>
    <row r="8" spans="1:12" ht="15">
      <c r="A8" s="34">
        <v>2</v>
      </c>
      <c r="B8" s="70" t="s">
        <v>60</v>
      </c>
      <c r="C8" s="32" t="s">
        <v>41</v>
      </c>
      <c r="D8" s="34">
        <v>970</v>
      </c>
      <c r="E8" s="61">
        <v>990.8069458631256</v>
      </c>
      <c r="G8" s="19">
        <v>2</v>
      </c>
      <c r="H8" s="20" t="s">
        <v>76</v>
      </c>
      <c r="I8" s="61">
        <v>653.7282941777324</v>
      </c>
      <c r="J8" s="61">
        <v>425.94484167517874</v>
      </c>
      <c r="K8" s="61">
        <v>275.79162410623087</v>
      </c>
      <c r="L8" s="161">
        <f t="shared" si="0"/>
        <v>1355.4647599591422</v>
      </c>
    </row>
    <row r="9" spans="1:12" ht="15">
      <c r="A9" s="34">
        <v>3</v>
      </c>
      <c r="B9" s="70" t="s">
        <v>32</v>
      </c>
      <c r="C9" s="32" t="s">
        <v>33</v>
      </c>
      <c r="D9" s="34">
        <v>736</v>
      </c>
      <c r="E9" s="61">
        <v>751.7875383043922</v>
      </c>
      <c r="G9" s="19">
        <v>3</v>
      </c>
      <c r="H9" s="20" t="s">
        <v>77</v>
      </c>
      <c r="I9" s="22"/>
      <c r="J9" s="22"/>
      <c r="K9" s="22"/>
      <c r="L9" s="161">
        <f t="shared" si="0"/>
        <v>0</v>
      </c>
    </row>
    <row r="10" spans="1:12" ht="15">
      <c r="A10" s="34">
        <v>4</v>
      </c>
      <c r="B10" s="70" t="s">
        <v>39</v>
      </c>
      <c r="C10" s="32" t="s">
        <v>9</v>
      </c>
      <c r="D10" s="34">
        <v>726</v>
      </c>
      <c r="E10" s="61">
        <v>741.5730337078652</v>
      </c>
      <c r="G10" s="19">
        <v>4</v>
      </c>
      <c r="H10" s="20" t="s">
        <v>80</v>
      </c>
      <c r="I10" s="262"/>
      <c r="J10" s="22"/>
      <c r="K10" s="22"/>
      <c r="L10" s="161">
        <f t="shared" si="0"/>
        <v>0</v>
      </c>
    </row>
    <row r="11" spans="1:12" ht="15">
      <c r="A11" s="34">
        <v>5</v>
      </c>
      <c r="B11" s="70" t="s">
        <v>84</v>
      </c>
      <c r="C11" s="32" t="s">
        <v>9</v>
      </c>
      <c r="D11" s="34">
        <v>695</v>
      </c>
      <c r="E11" s="61">
        <v>709.9080694586313</v>
      </c>
      <c r="G11" s="19">
        <v>5</v>
      </c>
      <c r="H11" s="20" t="s">
        <v>78</v>
      </c>
      <c r="I11" s="262"/>
      <c r="J11" s="22"/>
      <c r="K11" s="23"/>
      <c r="L11" s="161">
        <f t="shared" si="0"/>
        <v>0</v>
      </c>
    </row>
    <row r="12" spans="1:12" ht="15" customHeight="1">
      <c r="A12" s="34">
        <v>6</v>
      </c>
      <c r="B12" s="70" t="s">
        <v>16</v>
      </c>
      <c r="C12" s="32" t="s">
        <v>17</v>
      </c>
      <c r="D12" s="34">
        <v>689</v>
      </c>
      <c r="E12" s="61">
        <v>703.7793667007151</v>
      </c>
      <c r="G12" s="19">
        <v>6</v>
      </c>
      <c r="H12" s="20" t="s">
        <v>72</v>
      </c>
      <c r="I12" s="61">
        <v>1000</v>
      </c>
      <c r="J12" s="22"/>
      <c r="K12" s="23"/>
      <c r="L12" s="161">
        <f t="shared" si="0"/>
        <v>1000</v>
      </c>
    </row>
    <row r="13" spans="1:12" ht="15">
      <c r="A13" s="34">
        <v>7</v>
      </c>
      <c r="B13" s="70" t="s">
        <v>12</v>
      </c>
      <c r="C13" s="32" t="s">
        <v>13</v>
      </c>
      <c r="D13" s="34">
        <v>663</v>
      </c>
      <c r="E13" s="61">
        <v>677.2216547497446</v>
      </c>
      <c r="G13" s="19">
        <v>7</v>
      </c>
      <c r="H13" s="20" t="s">
        <v>73</v>
      </c>
      <c r="I13" s="21"/>
      <c r="J13" s="22"/>
      <c r="K13" s="23"/>
      <c r="L13" s="161">
        <f t="shared" si="0"/>
        <v>0</v>
      </c>
    </row>
    <row r="14" spans="1:12" ht="15">
      <c r="A14" s="34">
        <v>8</v>
      </c>
      <c r="B14" s="70" t="s">
        <v>23</v>
      </c>
      <c r="C14" s="32" t="s">
        <v>24</v>
      </c>
      <c r="D14" s="34">
        <v>640</v>
      </c>
      <c r="E14" s="61">
        <v>653.7282941777324</v>
      </c>
      <c r="G14" s="13">
        <v>8</v>
      </c>
      <c r="H14" s="14" t="s">
        <v>70</v>
      </c>
      <c r="I14" s="61">
        <v>709.9080694586313</v>
      </c>
      <c r="J14" s="263">
        <v>703.7793667007151</v>
      </c>
      <c r="K14" s="264">
        <v>544.4330949948927</v>
      </c>
      <c r="L14" s="160">
        <f t="shared" si="0"/>
        <v>1958.120531154239</v>
      </c>
    </row>
    <row r="15" spans="1:12" ht="15">
      <c r="A15" s="34">
        <v>9</v>
      </c>
      <c r="B15" s="70" t="s">
        <v>105</v>
      </c>
      <c r="C15" s="32" t="s">
        <v>24</v>
      </c>
      <c r="D15" s="34">
        <v>533</v>
      </c>
      <c r="E15" s="61">
        <v>544.4330949948927</v>
      </c>
      <c r="G15" s="13">
        <v>9</v>
      </c>
      <c r="H15" s="14" t="s">
        <v>71</v>
      </c>
      <c r="I15" s="260">
        <v>990.8069458631256</v>
      </c>
      <c r="J15" s="61">
        <v>741.5730337078652</v>
      </c>
      <c r="K15" s="265">
        <v>677.2216547497446</v>
      </c>
      <c r="L15" s="160">
        <f t="shared" si="0"/>
        <v>2409.6016343207357</v>
      </c>
    </row>
    <row r="16" spans="1:12" ht="15">
      <c r="A16" s="34">
        <v>10</v>
      </c>
      <c r="B16" s="70" t="s">
        <v>28</v>
      </c>
      <c r="C16" s="32" t="s">
        <v>29</v>
      </c>
      <c r="D16" s="34">
        <v>528</v>
      </c>
      <c r="E16" s="61">
        <v>539.3258426966293</v>
      </c>
      <c r="G16" s="13">
        <v>10</v>
      </c>
      <c r="H16" s="14" t="s">
        <v>74</v>
      </c>
      <c r="I16" s="260">
        <v>751.7875383043922</v>
      </c>
      <c r="J16" s="263">
        <v>514.8110316649643</v>
      </c>
      <c r="K16" s="264">
        <v>514.8110316649643</v>
      </c>
      <c r="L16" s="160">
        <f t="shared" si="0"/>
        <v>1781.4096016343208</v>
      </c>
    </row>
    <row r="17" spans="1:12" ht="15.75" thickBot="1">
      <c r="A17" s="34">
        <v>11</v>
      </c>
      <c r="B17" s="70" t="s">
        <v>22</v>
      </c>
      <c r="C17" s="32" t="s">
        <v>5</v>
      </c>
      <c r="D17" s="34">
        <v>504</v>
      </c>
      <c r="E17" s="61">
        <v>514.8110316649643</v>
      </c>
      <c r="G17" s="25">
        <v>11</v>
      </c>
      <c r="H17" s="26" t="s">
        <v>79</v>
      </c>
      <c r="I17" s="271">
        <v>424.92339121552607</v>
      </c>
      <c r="J17" s="43"/>
      <c r="K17" s="44"/>
      <c r="L17" s="162">
        <f t="shared" si="0"/>
        <v>424.92339121552607</v>
      </c>
    </row>
    <row r="18" spans="1:5" ht="15">
      <c r="A18" s="34">
        <v>12</v>
      </c>
      <c r="B18" s="70" t="s">
        <v>96</v>
      </c>
      <c r="C18" s="32" t="s">
        <v>97</v>
      </c>
      <c r="D18" s="34">
        <v>504</v>
      </c>
      <c r="E18" s="61">
        <v>514.8110316649643</v>
      </c>
    </row>
    <row r="19" spans="1:5" ht="15">
      <c r="A19" s="34">
        <v>13</v>
      </c>
      <c r="B19" s="70" t="s">
        <v>102</v>
      </c>
      <c r="C19" s="32" t="s">
        <v>24</v>
      </c>
      <c r="D19" s="34">
        <v>471</v>
      </c>
      <c r="E19" s="61">
        <v>481.10316649642493</v>
      </c>
    </row>
    <row r="20" spans="1:5" ht="15">
      <c r="A20" s="34">
        <v>14</v>
      </c>
      <c r="B20" s="70" t="s">
        <v>100</v>
      </c>
      <c r="C20" s="32" t="s">
        <v>101</v>
      </c>
      <c r="D20" s="34">
        <v>464</v>
      </c>
      <c r="E20" s="61">
        <v>473.95301327885596</v>
      </c>
    </row>
    <row r="21" spans="1:5" ht="15">
      <c r="A21" s="34">
        <v>15</v>
      </c>
      <c r="B21" s="70" t="s">
        <v>18</v>
      </c>
      <c r="C21" s="32" t="s">
        <v>19</v>
      </c>
      <c r="D21" s="34">
        <v>442</v>
      </c>
      <c r="E21" s="61">
        <v>451.48110316649644</v>
      </c>
    </row>
    <row r="22" spans="1:5" ht="15">
      <c r="A22" s="34">
        <v>16</v>
      </c>
      <c r="B22" s="70" t="s">
        <v>106</v>
      </c>
      <c r="C22" s="32" t="s">
        <v>5</v>
      </c>
      <c r="D22" s="34">
        <v>435</v>
      </c>
      <c r="E22" s="61">
        <v>444.33094994892747</v>
      </c>
    </row>
    <row r="23" spans="1:5" ht="15">
      <c r="A23" s="34">
        <v>17</v>
      </c>
      <c r="B23" s="70" t="s">
        <v>6</v>
      </c>
      <c r="C23" s="32" t="s">
        <v>7</v>
      </c>
      <c r="D23" s="34">
        <v>417</v>
      </c>
      <c r="E23" s="61">
        <v>425.94484167517874</v>
      </c>
    </row>
    <row r="24" spans="1:5" ht="15" customHeight="1">
      <c r="A24" s="34">
        <v>18</v>
      </c>
      <c r="B24" s="70" t="s">
        <v>51</v>
      </c>
      <c r="C24" s="32" t="s">
        <v>45</v>
      </c>
      <c r="D24" s="34">
        <v>416</v>
      </c>
      <c r="E24" s="61">
        <v>424.92339121552607</v>
      </c>
    </row>
    <row r="25" spans="1:5" ht="15">
      <c r="A25" s="34">
        <v>19</v>
      </c>
      <c r="B25" s="70" t="s">
        <v>103</v>
      </c>
      <c r="C25" s="32" t="s">
        <v>104</v>
      </c>
      <c r="D25" s="34">
        <v>361</v>
      </c>
      <c r="E25" s="61">
        <v>368.74361593462714</v>
      </c>
    </row>
    <row r="26" spans="1:5" ht="15" customHeight="1">
      <c r="A26" s="34">
        <v>20</v>
      </c>
      <c r="B26" s="70" t="s">
        <v>14</v>
      </c>
      <c r="C26" s="32" t="s">
        <v>15</v>
      </c>
      <c r="D26" s="34">
        <v>325</v>
      </c>
      <c r="E26" s="61">
        <v>331.97139938712974</v>
      </c>
    </row>
    <row r="27" spans="1:5" ht="15">
      <c r="A27" s="34">
        <v>21</v>
      </c>
      <c r="B27" s="70" t="s">
        <v>42</v>
      </c>
      <c r="C27" s="32" t="s">
        <v>5</v>
      </c>
      <c r="D27" s="34">
        <v>321</v>
      </c>
      <c r="E27" s="61">
        <v>327.8855975485189</v>
      </c>
    </row>
    <row r="28" spans="1:5" ht="15">
      <c r="A28" s="34">
        <v>22</v>
      </c>
      <c r="B28" s="70" t="s">
        <v>38</v>
      </c>
      <c r="C28" s="32" t="s">
        <v>29</v>
      </c>
      <c r="D28" s="34">
        <v>318</v>
      </c>
      <c r="E28" s="61">
        <v>324.82124616956077</v>
      </c>
    </row>
    <row r="29" spans="1:5" ht="15">
      <c r="A29" s="34">
        <v>23</v>
      </c>
      <c r="B29" s="70" t="s">
        <v>113</v>
      </c>
      <c r="C29" s="32" t="s">
        <v>31</v>
      </c>
      <c r="D29" s="34">
        <v>303</v>
      </c>
      <c r="E29" s="61">
        <v>309.49948927477016</v>
      </c>
    </row>
    <row r="30" spans="1:5" ht="15">
      <c r="A30" s="34">
        <v>24</v>
      </c>
      <c r="B30" s="70" t="s">
        <v>30</v>
      </c>
      <c r="C30" s="32" t="s">
        <v>87</v>
      </c>
      <c r="D30" s="34">
        <v>299</v>
      </c>
      <c r="E30" s="61">
        <v>305.41368743615936</v>
      </c>
    </row>
    <row r="31" spans="1:5" ht="15">
      <c r="A31" s="34">
        <v>25</v>
      </c>
      <c r="B31" s="70" t="s">
        <v>108</v>
      </c>
      <c r="C31" s="32" t="s">
        <v>109</v>
      </c>
      <c r="D31" s="34">
        <v>272</v>
      </c>
      <c r="E31" s="61">
        <v>277.83452502553627</v>
      </c>
    </row>
    <row r="32" spans="1:5" ht="15">
      <c r="A32" s="34">
        <v>26</v>
      </c>
      <c r="B32" s="70" t="s">
        <v>111</v>
      </c>
      <c r="C32" s="32" t="s">
        <v>112</v>
      </c>
      <c r="D32" s="34">
        <v>271</v>
      </c>
      <c r="E32" s="61">
        <v>276.81307456588354</v>
      </c>
    </row>
    <row r="33" spans="1:5" ht="15">
      <c r="A33" s="34">
        <v>27</v>
      </c>
      <c r="B33" s="70" t="s">
        <v>56</v>
      </c>
      <c r="C33" s="32" t="s">
        <v>24</v>
      </c>
      <c r="D33" s="34">
        <v>270</v>
      </c>
      <c r="E33" s="61">
        <v>275.79162410623087</v>
      </c>
    </row>
    <row r="34" spans="1:5" ht="15">
      <c r="A34" s="34">
        <v>28</v>
      </c>
      <c r="B34" s="70" t="s">
        <v>107</v>
      </c>
      <c r="C34" s="32" t="s">
        <v>91</v>
      </c>
      <c r="D34" s="34">
        <v>226</v>
      </c>
      <c r="E34" s="61">
        <v>230.84780388151174</v>
      </c>
    </row>
    <row r="35" spans="1:5" ht="15">
      <c r="A35" s="34">
        <v>29</v>
      </c>
      <c r="B35" s="70" t="s">
        <v>58</v>
      </c>
      <c r="C35" s="32" t="s">
        <v>110</v>
      </c>
      <c r="D35" s="34">
        <v>203</v>
      </c>
      <c r="E35" s="61">
        <v>207.3544433094995</v>
      </c>
    </row>
    <row r="36" spans="1:5" ht="15">
      <c r="A36" s="34">
        <v>30</v>
      </c>
      <c r="B36" s="70" t="s">
        <v>90</v>
      </c>
      <c r="C36" s="32" t="s">
        <v>91</v>
      </c>
      <c r="D36" s="34">
        <v>192</v>
      </c>
      <c r="E36" s="61">
        <v>196.11848825331973</v>
      </c>
    </row>
    <row r="37" ht="15">
      <c r="B37" s="71"/>
    </row>
    <row r="38" ht="15">
      <c r="B38" s="71"/>
    </row>
  </sheetData>
  <sheetProtection/>
  <mergeCells count="2">
    <mergeCell ref="A1:E1"/>
    <mergeCell ref="A3:C3"/>
  </mergeCells>
  <hyperlinks>
    <hyperlink ref="B7" r:id="rId1" display="http://www.sffa.org/slo-comps/rezultati/rezultati.php?id=39&amp;t=3&amp;r=o&amp;st=SVN&amp;us_id=158 - vrh"/>
    <hyperlink ref="B8" r:id="rId2" display="http://www.sffa.org/slo-comps/rezultati/rezultati.php?id=39&amp;t=3&amp;r=o&amp;st=SVN&amp;us_id=45 - vrh"/>
    <hyperlink ref="B9" r:id="rId3" display="http://www.sffa.org/slo-comps/rezultati/rezultati.php?id=39&amp;t=3&amp;r=o&amp;st=SVN&amp;us_id=18 - vrh"/>
    <hyperlink ref="B10" r:id="rId4" display="http://www.sffa.org/slo-comps/rezultati/rezultati.php?id=39&amp;t=3&amp;r=o&amp;st=SVN&amp;us_id=34 - vrh"/>
    <hyperlink ref="B11" r:id="rId5" display="http://www.sffa.org/slo-comps/rezultati/rezultati.php?id=39&amp;t=3&amp;r=o&amp;st=SVN&amp;us_id=4 - vrh"/>
    <hyperlink ref="B12" r:id="rId6" display="http://www.sffa.org/slo-comps/rezultati/rezultati.php?id=39&amp;t=3&amp;r=o&amp;st=SVN&amp;us_id=16 - vrh"/>
    <hyperlink ref="B13" r:id="rId7" display="http://www.sffa.org/slo-comps/rezultati/rezultati.php?id=39&amp;t=3&amp;r=o&amp;st=SVN&amp;us_id=47 - vrh"/>
    <hyperlink ref="B14" r:id="rId8" display="http://www.sffa.org/slo-comps/rezultati/rezultati.php?id=39&amp;t=3&amp;r=o&amp;st=SVN&amp;us_id=1 - vrh"/>
    <hyperlink ref="B15" r:id="rId9" display="http://www.sffa.org/slo-comps/rezultati/rezultati.php?id=39&amp;t=3&amp;r=o&amp;st=SVN&amp;us_id=153 - vrh"/>
    <hyperlink ref="B16" r:id="rId10" display="http://www.sffa.org/slo-comps/rezultati/rezultati.php?id=39&amp;t=3&amp;r=o&amp;st=SVN&amp;us_id=8 - vrh"/>
    <hyperlink ref="B17" r:id="rId11" display="http://www.sffa.org/slo-comps/rezultati/rezultati.php?id=39&amp;t=3&amp;r=o&amp;st=SVN&amp;us_id=67 - vrh"/>
    <hyperlink ref="B18" r:id="rId12" display="http://www.sffa.org/slo-comps/rezultati/rezultati.php?id=39&amp;t=3&amp;r=o&amp;st=SVN&amp;us_id=7 - vrh"/>
    <hyperlink ref="B19" r:id="rId13" display="http://www.sffa.org/slo-comps/rezultati/rezultati.php?id=39&amp;t=3&amp;r=o&amp;st=SVN&amp;us_id=138 - vrh"/>
    <hyperlink ref="B20" r:id="rId14" display="http://www.sffa.org/slo-comps/rezultati/rezultati.php?id=39&amp;t=3&amp;r=o&amp;st=SVN&amp;us_id=17 - vrh"/>
    <hyperlink ref="B21" r:id="rId15" display="http://www.sffa.org/slo-comps/rezultati/rezultati.php?id=39&amp;t=3&amp;r=o&amp;st=SVN&amp;us_id=24 - vrh"/>
    <hyperlink ref="B22" r:id="rId16" display="http://www.sffa.org/slo-comps/rezultati/rezultati.php?id=39&amp;t=3&amp;r=o&amp;st=SVN&amp;us_id=445 - vrh"/>
    <hyperlink ref="B23" r:id="rId17" display="http://www.sffa.org/slo-comps/rezultati/rezultati.php?id=39&amp;t=3&amp;r=o&amp;st=SVN&amp;us_id=2 - vrh"/>
    <hyperlink ref="B24" r:id="rId18" display="http://www.sffa.org/slo-comps/rezultati/rezultati.php?id=39&amp;t=3&amp;r=o&amp;st=SVN&amp;us_id=77 - vrh"/>
    <hyperlink ref="B25" r:id="rId19" display="http://www.sffa.org/slo-comps/rezultati/rezultati.php?id=39&amp;t=3&amp;r=o&amp;st=SVN&amp;us_id=46 - vrh"/>
    <hyperlink ref="B26" r:id="rId20" display="vrh"/>
    <hyperlink ref="B27" r:id="rId21" display="http://www.sffa.org/slo-comps/rezultati/rezultati.php?id=39&amp;t=3&amp;r=o&amp;st=SVN&amp;us_id=82 - vrh"/>
    <hyperlink ref="B28" r:id="rId22" display="http://www.sffa.org/slo-comps/rezultati/rezultati.php?id=39&amp;t=3&amp;r=o&amp;st=SVN&amp;us_id=446 - vrh"/>
    <hyperlink ref="B29" r:id="rId23" display="http://www.sffa.org/slo-comps/rezultati/rezultati.php?id=39&amp;t=3&amp;r=o&amp;st=SVN&amp;us_id=919 - vrh"/>
    <hyperlink ref="B30" r:id="rId24" display="http://www.sffa.org/slo-comps/rezultati/rezultati.php?id=39&amp;t=3&amp;r=o&amp;st=SVN&amp;us_id=641 - vrh"/>
    <hyperlink ref="B31" r:id="rId25" display="http://www.sffa.org/slo-comps/rezultati/rezultati.php?id=39&amp;t=3&amp;r=o&amp;st=SVN&amp;us_id=917 - vrh"/>
    <hyperlink ref="B32" r:id="rId26" display="http://www.sffa.org/slo-comps/rezultati/rezultati.php?id=39&amp;t=3&amp;r=o&amp;st=SVN&amp;us_id=428 - vrh"/>
    <hyperlink ref="B33" r:id="rId27" display="http://www.sffa.org/slo-comps/rezultati/rezultati.php?id=39&amp;t=3&amp;r=o&amp;st=SVN&amp;us_id=25 - vrh"/>
    <hyperlink ref="B34" r:id="rId28" display="http://www.sffa.org/slo-comps/rezultati/rezultati.php?id=39&amp;t=3&amp;r=o&amp;st=SVN&amp;us_id=918 - vrh"/>
    <hyperlink ref="B35" r:id="rId29" display="http://www.sffa.org/slo-comps/rezultati/rezultati.php?id=39&amp;t=3&amp;r=o&amp;st=SVN&amp;us_id=741 - vrh"/>
    <hyperlink ref="B36" r:id="rId30" display="http://www.sffa.org/slo-comps/rezultati/rezultati.php?id=39&amp;t=3&amp;r=o&amp;st=SVN&amp;us_id=81 - vrh"/>
  </hyperlinks>
  <printOptions/>
  <pageMargins left="0.7" right="0.7" top="0.75" bottom="0.75" header="0.3" footer="0.3"/>
  <pageSetup horizontalDpi="300" verticalDpi="300" orientation="portrait" paperSize="9" r:id="rId32"/>
  <drawing r:id="rId3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3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3" customWidth="1"/>
    <col min="2" max="2" width="24.57421875" style="0" customWidth="1"/>
    <col min="3" max="3" width="29.7109375" style="0" customWidth="1"/>
    <col min="4" max="4" width="6.421875" style="0" customWidth="1"/>
    <col min="5" max="5" width="8.28125" style="0" customWidth="1"/>
    <col min="8" max="8" width="12.00390625" style="0" customWidth="1"/>
  </cols>
  <sheetData>
    <row r="5" ht="15.75" thickBot="1"/>
    <row r="6" spans="1:12" ht="15.75" thickBot="1">
      <c r="A6" s="216" t="s">
        <v>160</v>
      </c>
      <c r="B6" s="217" t="s">
        <v>161</v>
      </c>
      <c r="C6" s="217" t="s">
        <v>2</v>
      </c>
      <c r="D6" s="217" t="s">
        <v>162</v>
      </c>
      <c r="E6" s="218" t="s">
        <v>220</v>
      </c>
      <c r="G6" s="7" t="s">
        <v>67</v>
      </c>
      <c r="H6" s="8" t="s">
        <v>68</v>
      </c>
      <c r="I6" s="177">
        <v>1</v>
      </c>
      <c r="J6" s="178">
        <v>2</v>
      </c>
      <c r="K6" s="179">
        <v>3</v>
      </c>
      <c r="L6" s="12" t="s">
        <v>69</v>
      </c>
    </row>
    <row r="7" spans="1:12" ht="15">
      <c r="A7" s="212">
        <v>1</v>
      </c>
      <c r="B7" s="213" t="s">
        <v>167</v>
      </c>
      <c r="C7" s="213" t="s">
        <v>168</v>
      </c>
      <c r="D7" s="214">
        <v>780</v>
      </c>
      <c r="E7" s="215">
        <v>1000</v>
      </c>
      <c r="G7" s="13">
        <v>1</v>
      </c>
      <c r="H7" s="171" t="s">
        <v>75</v>
      </c>
      <c r="I7" s="180">
        <v>394.87179487179486</v>
      </c>
      <c r="J7" s="163">
        <v>308.97435897435895</v>
      </c>
      <c r="K7" s="258"/>
      <c r="L7" s="174">
        <f aca="true" t="shared" si="0" ref="L7:L17">SUM(I7:K7)</f>
        <v>703.8461538461538</v>
      </c>
    </row>
    <row r="8" spans="1:12" ht="15">
      <c r="A8" s="204">
        <v>2</v>
      </c>
      <c r="B8" s="205" t="s">
        <v>169</v>
      </c>
      <c r="C8" s="205" t="s">
        <v>170</v>
      </c>
      <c r="D8" s="206">
        <v>766</v>
      </c>
      <c r="E8" s="207">
        <v>982.0512820512821</v>
      </c>
      <c r="G8" s="19">
        <v>2</v>
      </c>
      <c r="H8" s="172" t="s">
        <v>76</v>
      </c>
      <c r="I8" s="165">
        <v>408.97435897435895</v>
      </c>
      <c r="J8" s="159">
        <v>370.5128205128205</v>
      </c>
      <c r="K8" s="166">
        <v>312.8205128205128</v>
      </c>
      <c r="L8" s="175">
        <f t="shared" si="0"/>
        <v>1092.3076923076924</v>
      </c>
    </row>
    <row r="9" spans="1:12" ht="15">
      <c r="A9" s="204">
        <v>3</v>
      </c>
      <c r="B9" s="205" t="s">
        <v>171</v>
      </c>
      <c r="C9" s="205" t="s">
        <v>172</v>
      </c>
      <c r="D9" s="206">
        <v>739</v>
      </c>
      <c r="E9" s="207">
        <v>947.4358974358975</v>
      </c>
      <c r="G9" s="19">
        <v>3</v>
      </c>
      <c r="H9" s="172" t="s">
        <v>77</v>
      </c>
      <c r="I9" s="165">
        <v>520.5128205128206</v>
      </c>
      <c r="J9" s="22"/>
      <c r="K9" s="145"/>
      <c r="L9" s="175">
        <f t="shared" si="0"/>
        <v>520.5128205128206</v>
      </c>
    </row>
    <row r="10" spans="1:12" ht="15">
      <c r="A10" s="204">
        <v>4</v>
      </c>
      <c r="B10" s="205" t="s">
        <v>174</v>
      </c>
      <c r="C10" s="205" t="s">
        <v>172</v>
      </c>
      <c r="D10" s="206">
        <v>641</v>
      </c>
      <c r="E10" s="207">
        <v>821.7948717948718</v>
      </c>
      <c r="G10" s="19">
        <v>4</v>
      </c>
      <c r="H10" s="172" t="s">
        <v>80</v>
      </c>
      <c r="I10" s="165">
        <v>421.79487179487177</v>
      </c>
      <c r="J10" s="22"/>
      <c r="K10" s="145"/>
      <c r="L10" s="175">
        <f t="shared" si="0"/>
        <v>421.79487179487177</v>
      </c>
    </row>
    <row r="11" spans="1:12" ht="15">
      <c r="A11" s="204">
        <v>5</v>
      </c>
      <c r="B11" s="205" t="s">
        <v>180</v>
      </c>
      <c r="C11" s="205" t="s">
        <v>181</v>
      </c>
      <c r="D11" s="206">
        <v>547</v>
      </c>
      <c r="E11" s="207">
        <v>701.2820512820513</v>
      </c>
      <c r="G11" s="19">
        <v>5</v>
      </c>
      <c r="H11" s="172" t="s">
        <v>78</v>
      </c>
      <c r="I11" s="273"/>
      <c r="J11" s="22"/>
      <c r="K11" s="145"/>
      <c r="L11" s="175">
        <f t="shared" si="0"/>
        <v>0</v>
      </c>
    </row>
    <row r="12" spans="1:12" ht="15">
      <c r="A12" s="204">
        <v>6</v>
      </c>
      <c r="B12" s="205" t="s">
        <v>175</v>
      </c>
      <c r="C12" s="205" t="s">
        <v>247</v>
      </c>
      <c r="D12" s="206">
        <v>512</v>
      </c>
      <c r="E12" s="207">
        <v>656.4102564102565</v>
      </c>
      <c r="G12" s="19">
        <v>6</v>
      </c>
      <c r="H12" s="172" t="s">
        <v>72</v>
      </c>
      <c r="I12" s="165">
        <v>1000</v>
      </c>
      <c r="J12" s="159">
        <v>947.4358974358975</v>
      </c>
      <c r="K12" s="166">
        <v>651.2820512820513</v>
      </c>
      <c r="L12" s="175">
        <f t="shared" si="0"/>
        <v>2598.7179487179487</v>
      </c>
    </row>
    <row r="13" spans="1:12" ht="15">
      <c r="A13" s="204">
        <v>7</v>
      </c>
      <c r="B13" s="205" t="s">
        <v>173</v>
      </c>
      <c r="C13" s="205" t="s">
        <v>41</v>
      </c>
      <c r="D13" s="206">
        <v>508</v>
      </c>
      <c r="E13" s="207">
        <v>651.2820512820513</v>
      </c>
      <c r="G13" s="19">
        <v>7</v>
      </c>
      <c r="H13" s="172" t="s">
        <v>73</v>
      </c>
      <c r="I13" s="165">
        <v>982.0512820512821</v>
      </c>
      <c r="J13" s="159">
        <v>619.2307692307693</v>
      </c>
      <c r="K13" s="145"/>
      <c r="L13" s="175">
        <f t="shared" si="0"/>
        <v>1601.2820512820513</v>
      </c>
    </row>
    <row r="14" spans="1:12" ht="15">
      <c r="A14" s="204">
        <v>8</v>
      </c>
      <c r="B14" s="205" t="s">
        <v>182</v>
      </c>
      <c r="C14" s="205" t="s">
        <v>170</v>
      </c>
      <c r="D14" s="206">
        <v>483</v>
      </c>
      <c r="E14" s="207">
        <v>619.2307692307693</v>
      </c>
      <c r="G14" s="13">
        <v>8</v>
      </c>
      <c r="H14" s="171" t="s">
        <v>70</v>
      </c>
      <c r="I14" s="165">
        <v>701.2820512820513</v>
      </c>
      <c r="J14" s="159">
        <v>573.0769230769231</v>
      </c>
      <c r="K14" s="166">
        <v>516.6666666666666</v>
      </c>
      <c r="L14" s="174">
        <f t="shared" si="0"/>
        <v>1791.025641025641</v>
      </c>
    </row>
    <row r="15" spans="1:12" ht="15">
      <c r="A15" s="204">
        <v>9</v>
      </c>
      <c r="B15" s="205" t="s">
        <v>193</v>
      </c>
      <c r="C15" s="205" t="s">
        <v>176</v>
      </c>
      <c r="D15" s="206">
        <v>465</v>
      </c>
      <c r="E15" s="207">
        <v>596.1538461538462</v>
      </c>
      <c r="G15" s="13">
        <v>9</v>
      </c>
      <c r="H15" s="171" t="s">
        <v>71</v>
      </c>
      <c r="I15" s="165">
        <v>821.7948717948718</v>
      </c>
      <c r="J15" s="159">
        <v>556.4102564102565</v>
      </c>
      <c r="K15" s="166">
        <v>538.4615384615385</v>
      </c>
      <c r="L15" s="174">
        <f t="shared" si="0"/>
        <v>1916.666666666667</v>
      </c>
    </row>
    <row r="16" spans="1:12" ht="15">
      <c r="A16" s="204">
        <v>10</v>
      </c>
      <c r="B16" s="205" t="s">
        <v>187</v>
      </c>
      <c r="C16" s="205" t="s">
        <v>186</v>
      </c>
      <c r="D16" s="206">
        <v>447</v>
      </c>
      <c r="E16" s="207">
        <v>573.0769230769231</v>
      </c>
      <c r="G16" s="13">
        <v>10</v>
      </c>
      <c r="H16" s="171" t="s">
        <v>74</v>
      </c>
      <c r="I16" s="165">
        <v>551.2820512820513</v>
      </c>
      <c r="J16" s="159">
        <v>457.6923076923077</v>
      </c>
      <c r="K16" s="166">
        <v>387.1794871794872</v>
      </c>
      <c r="L16" s="174">
        <f t="shared" si="0"/>
        <v>1396.1538461538462</v>
      </c>
    </row>
    <row r="17" spans="1:12" ht="15.75" thickBot="1">
      <c r="A17" s="204">
        <v>11</v>
      </c>
      <c r="B17" s="205" t="s">
        <v>185</v>
      </c>
      <c r="C17" s="205" t="s">
        <v>186</v>
      </c>
      <c r="D17" s="206">
        <v>434</v>
      </c>
      <c r="E17" s="207">
        <v>556.4102564102565</v>
      </c>
      <c r="G17" s="25">
        <v>11</v>
      </c>
      <c r="H17" s="173" t="s">
        <v>79</v>
      </c>
      <c r="I17" s="272">
        <v>656.4102564102565</v>
      </c>
      <c r="J17" s="247">
        <v>596.1538461538462</v>
      </c>
      <c r="K17" s="146"/>
      <c r="L17" s="176">
        <f t="shared" si="0"/>
        <v>1252.5641025641025</v>
      </c>
    </row>
    <row r="18" spans="1:5" ht="15">
      <c r="A18" s="204">
        <v>12</v>
      </c>
      <c r="B18" s="205" t="s">
        <v>198</v>
      </c>
      <c r="C18" s="205" t="s">
        <v>179</v>
      </c>
      <c r="D18" s="206">
        <v>430</v>
      </c>
      <c r="E18" s="207">
        <v>551.2820512820513</v>
      </c>
    </row>
    <row r="19" spans="1:5" ht="15">
      <c r="A19" s="204">
        <v>13</v>
      </c>
      <c r="B19" s="205" t="s">
        <v>189</v>
      </c>
      <c r="C19" s="205" t="s">
        <v>190</v>
      </c>
      <c r="D19" s="206">
        <v>420</v>
      </c>
      <c r="E19" s="207">
        <v>538.4615384615385</v>
      </c>
    </row>
    <row r="20" spans="1:5" ht="15">
      <c r="A20" s="204">
        <v>14</v>
      </c>
      <c r="B20" s="205" t="s">
        <v>199</v>
      </c>
      <c r="C20" s="205" t="s">
        <v>200</v>
      </c>
      <c r="D20" s="206">
        <v>406</v>
      </c>
      <c r="E20" s="207">
        <v>520.5128205128206</v>
      </c>
    </row>
    <row r="21" spans="1:5" ht="15">
      <c r="A21" s="204">
        <v>15</v>
      </c>
      <c r="B21" s="205" t="s">
        <v>177</v>
      </c>
      <c r="C21" s="205" t="s">
        <v>178</v>
      </c>
      <c r="D21" s="206">
        <v>403</v>
      </c>
      <c r="E21" s="207">
        <v>516.6666666666666</v>
      </c>
    </row>
    <row r="22" spans="1:5" ht="15">
      <c r="A22" s="204">
        <v>16</v>
      </c>
      <c r="B22" s="205" t="s">
        <v>202</v>
      </c>
      <c r="C22" s="205" t="s">
        <v>203</v>
      </c>
      <c r="D22" s="206">
        <v>358</v>
      </c>
      <c r="E22" s="207">
        <v>458.97435897435895</v>
      </c>
    </row>
    <row r="23" spans="1:5" ht="15">
      <c r="A23" s="204">
        <v>17</v>
      </c>
      <c r="B23" s="205" t="s">
        <v>183</v>
      </c>
      <c r="C23" s="205" t="s">
        <v>184</v>
      </c>
      <c r="D23" s="206">
        <v>357</v>
      </c>
      <c r="E23" s="207">
        <v>457.6923076923077</v>
      </c>
    </row>
    <row r="24" spans="1:5" ht="15">
      <c r="A24" s="204">
        <v>18</v>
      </c>
      <c r="B24" s="205" t="s">
        <v>211</v>
      </c>
      <c r="C24" s="205" t="s">
        <v>212</v>
      </c>
      <c r="D24" s="206">
        <v>357</v>
      </c>
      <c r="E24" s="207">
        <v>457.6923076923077</v>
      </c>
    </row>
    <row r="25" spans="1:5" ht="15">
      <c r="A25" s="204">
        <v>19</v>
      </c>
      <c r="B25" s="205" t="s">
        <v>196</v>
      </c>
      <c r="C25" s="205" t="s">
        <v>197</v>
      </c>
      <c r="D25" s="206">
        <v>329</v>
      </c>
      <c r="E25" s="207">
        <v>421.79487179487177</v>
      </c>
    </row>
    <row r="26" spans="1:5" ht="15">
      <c r="A26" s="204">
        <v>20</v>
      </c>
      <c r="B26" s="205" t="s">
        <v>192</v>
      </c>
      <c r="C26" s="205" t="s">
        <v>188</v>
      </c>
      <c r="D26" s="206">
        <v>319</v>
      </c>
      <c r="E26" s="207">
        <v>408.97435897435895</v>
      </c>
    </row>
    <row r="27" spans="1:5" ht="15">
      <c r="A27" s="204">
        <v>21</v>
      </c>
      <c r="B27" s="205" t="s">
        <v>207</v>
      </c>
      <c r="C27" s="205" t="s">
        <v>191</v>
      </c>
      <c r="D27" s="206">
        <v>317</v>
      </c>
      <c r="E27" s="207">
        <v>406.4102564102564</v>
      </c>
    </row>
    <row r="28" spans="1:5" ht="15">
      <c r="A28" s="204">
        <v>22</v>
      </c>
      <c r="B28" s="205" t="s">
        <v>204</v>
      </c>
      <c r="C28" s="205" t="s">
        <v>205</v>
      </c>
      <c r="D28" s="206">
        <v>309</v>
      </c>
      <c r="E28" s="207">
        <v>396.15384615384613</v>
      </c>
    </row>
    <row r="29" spans="1:5" ht="15">
      <c r="A29" s="204">
        <v>23</v>
      </c>
      <c r="B29" s="205" t="s">
        <v>217</v>
      </c>
      <c r="C29" s="205" t="s">
        <v>179</v>
      </c>
      <c r="D29" s="206">
        <v>308</v>
      </c>
      <c r="E29" s="207">
        <v>394.87179487179486</v>
      </c>
    </row>
    <row r="30" spans="1:5" ht="15">
      <c r="A30" s="204">
        <v>24</v>
      </c>
      <c r="B30" s="205" t="s">
        <v>215</v>
      </c>
      <c r="C30" s="205" t="s">
        <v>216</v>
      </c>
      <c r="D30" s="206">
        <v>302</v>
      </c>
      <c r="E30" s="207">
        <v>387.1794871794872</v>
      </c>
    </row>
    <row r="31" spans="1:5" ht="15">
      <c r="A31" s="204">
        <v>25</v>
      </c>
      <c r="B31" s="205" t="s">
        <v>210</v>
      </c>
      <c r="C31" s="205" t="s">
        <v>197</v>
      </c>
      <c r="D31" s="206">
        <v>289</v>
      </c>
      <c r="E31" s="207">
        <v>370.5128205128205</v>
      </c>
    </row>
    <row r="32" spans="1:5" ht="15">
      <c r="A32" s="204">
        <v>26</v>
      </c>
      <c r="B32" s="205" t="s">
        <v>206</v>
      </c>
      <c r="C32" s="205" t="s">
        <v>197</v>
      </c>
      <c r="D32" s="206">
        <v>244</v>
      </c>
      <c r="E32" s="207">
        <v>312.8205128205128</v>
      </c>
    </row>
    <row r="33" spans="1:5" ht="15">
      <c r="A33" s="204">
        <v>27</v>
      </c>
      <c r="B33" s="205" t="s">
        <v>194</v>
      </c>
      <c r="C33" s="205" t="s">
        <v>195</v>
      </c>
      <c r="D33" s="206">
        <v>241</v>
      </c>
      <c r="E33" s="207">
        <v>308.97435897435895</v>
      </c>
    </row>
    <row r="34" spans="1:5" ht="15">
      <c r="A34" s="204">
        <v>28</v>
      </c>
      <c r="B34" s="205" t="s">
        <v>208</v>
      </c>
      <c r="C34" s="205" t="s">
        <v>209</v>
      </c>
      <c r="D34" s="206">
        <v>221</v>
      </c>
      <c r="E34" s="207">
        <v>283.3333333333333</v>
      </c>
    </row>
    <row r="35" spans="1:5" ht="15">
      <c r="A35" s="204">
        <v>29</v>
      </c>
      <c r="B35" s="205" t="s">
        <v>214</v>
      </c>
      <c r="C35" s="205" t="s">
        <v>212</v>
      </c>
      <c r="D35" s="206">
        <v>219</v>
      </c>
      <c r="E35" s="207">
        <v>280.7692307692308</v>
      </c>
    </row>
    <row r="36" spans="1:5" ht="15">
      <c r="A36" s="204">
        <v>30</v>
      </c>
      <c r="B36" s="205" t="s">
        <v>213</v>
      </c>
      <c r="C36" s="205" t="s">
        <v>205</v>
      </c>
      <c r="D36" s="206">
        <v>184</v>
      </c>
      <c r="E36" s="207">
        <v>235.89743589743588</v>
      </c>
    </row>
    <row r="37" spans="1:5" ht="15">
      <c r="A37" s="204">
        <v>31</v>
      </c>
      <c r="B37" s="205" t="s">
        <v>201</v>
      </c>
      <c r="C37" s="205" t="s">
        <v>179</v>
      </c>
      <c r="D37" s="206">
        <v>170</v>
      </c>
      <c r="E37" s="207">
        <v>217.94871794871796</v>
      </c>
    </row>
    <row r="38" spans="1:5" ht="15">
      <c r="A38" s="204">
        <v>32</v>
      </c>
      <c r="B38" s="205" t="s">
        <v>219</v>
      </c>
      <c r="C38" s="205" t="s">
        <v>216</v>
      </c>
      <c r="D38" s="206">
        <v>111</v>
      </c>
      <c r="E38" s="207">
        <v>142.30769230769232</v>
      </c>
    </row>
    <row r="39" spans="1:5" ht="15.75" thickBot="1">
      <c r="A39" s="208">
        <v>33</v>
      </c>
      <c r="B39" s="209" t="s">
        <v>218</v>
      </c>
      <c r="C39" s="209" t="s">
        <v>178</v>
      </c>
      <c r="D39" s="210">
        <v>55</v>
      </c>
      <c r="E39" s="211">
        <v>70.51282051282051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Krka,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Golob Rok</dc:creator>
  <cp:keywords/>
  <dc:description/>
  <cp:lastModifiedBy>Rok</cp:lastModifiedBy>
  <cp:lastPrinted>2010-07-10T16:24:45Z</cp:lastPrinted>
  <dcterms:created xsi:type="dcterms:W3CDTF">2010-07-05T17:04:01Z</dcterms:created>
  <dcterms:modified xsi:type="dcterms:W3CDTF">2010-10-10T21:27:16Z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